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重点建设" sheetId="1" r:id="rId1"/>
  </sheets>
  <definedNames>
    <definedName name="_xlnm.Print_Area" localSheetId="0">'重点建设'!$A$1:$O$129</definedName>
    <definedName name="_xlnm._FilterDatabase" localSheetId="0" hidden="1">'重点建设'!$A$5:$IP$129</definedName>
  </definedNames>
  <calcPr fullCalcOnLoad="1"/>
</workbook>
</file>

<file path=xl/sharedStrings.xml><?xml version="1.0" encoding="utf-8"?>
<sst xmlns="http://schemas.openxmlformats.org/spreadsheetml/2006/main" count="1067" uniqueCount="528">
  <si>
    <t>附件4</t>
  </si>
  <si>
    <t>2024年全市重点建设项目计划表</t>
  </si>
  <si>
    <t>单位：万元、亩</t>
  </si>
  <si>
    <t>编制时间：2023年12月26日</t>
  </si>
  <si>
    <t>序
号</t>
  </si>
  <si>
    <t>项目名称</t>
  </si>
  <si>
    <t>责任单位</t>
  </si>
  <si>
    <t>建设单位</t>
  </si>
  <si>
    <t>建设
性质</t>
  </si>
  <si>
    <t>建设规模</t>
  </si>
  <si>
    <t>建设起
止年限</t>
  </si>
  <si>
    <t>总投资</t>
  </si>
  <si>
    <t>资金来源</t>
  </si>
  <si>
    <t>预计到2023年底累计完成</t>
  </si>
  <si>
    <t>2024年计划</t>
  </si>
  <si>
    <t>建设地点</t>
  </si>
  <si>
    <t>备注</t>
  </si>
  <si>
    <t>投资</t>
  </si>
  <si>
    <t>形象进度</t>
  </si>
  <si>
    <t>合计</t>
  </si>
  <si>
    <t>174项</t>
  </si>
  <si>
    <t>一、政府投资、国企投资基础设施项目</t>
  </si>
  <si>
    <t>58项</t>
  </si>
  <si>
    <t>二、除政府投资、国企投资基础设施项目外的其他项目</t>
  </si>
  <si>
    <t>116项</t>
  </si>
  <si>
    <t>(一)工业</t>
  </si>
  <si>
    <t>79项</t>
  </si>
  <si>
    <t>宁波梦莹家居有限公司年产500万平方米定制板式家具和20万件室外家具生产线项目</t>
  </si>
  <si>
    <t>凤山街道</t>
  </si>
  <si>
    <t>宁波梦莹家居有限公司</t>
  </si>
  <si>
    <t>续建</t>
  </si>
  <si>
    <r>
      <t>在竞拍所得的41.6亩土地上，新建55000余</t>
    </r>
    <r>
      <rPr>
        <sz val="12"/>
        <color indexed="8"/>
        <rFont val="宋体"/>
        <family val="0"/>
      </rPr>
      <t>㎡</t>
    </r>
    <r>
      <rPr>
        <sz val="12"/>
        <color indexed="8"/>
        <rFont val="仿宋_GB2312"/>
        <family val="3"/>
      </rPr>
      <t xml:space="preserve"> 厂房，购置智能家居生产线，投产后可年产200万</t>
    </r>
    <r>
      <rPr>
        <sz val="12"/>
        <color indexed="8"/>
        <rFont val="宋体"/>
        <family val="0"/>
      </rPr>
      <t>㎡</t>
    </r>
    <r>
      <rPr>
        <sz val="12"/>
        <color indexed="8"/>
        <rFont val="仿宋_GB2312"/>
        <family val="3"/>
      </rPr>
      <t>全屋定制家具全自动生产线。</t>
    </r>
  </si>
  <si>
    <t>2021-2024</t>
  </si>
  <si>
    <t>自筹</t>
  </si>
  <si>
    <t>一期主体完工，二期开建</t>
  </si>
  <si>
    <t>完工</t>
  </si>
  <si>
    <t>高精度激光水平仪研发与产业化及年产2500万套传统工量具搬迁项目</t>
  </si>
  <si>
    <t>宁波宝丰工量具有限公司</t>
  </si>
  <si>
    <t>新建</t>
  </si>
  <si>
    <r>
      <t xml:space="preserve">项目计划总用地面积20亩，新建2幢4层生产厂房以及门卫和附属用房，总建筑面积 26700 </t>
    </r>
    <r>
      <rPr>
        <sz val="12"/>
        <color indexed="8"/>
        <rFont val="宋体"/>
        <family val="0"/>
      </rPr>
      <t>㎡</t>
    </r>
    <r>
      <rPr>
        <sz val="12"/>
        <color indexed="8"/>
        <rFont val="仿宋_GB2312"/>
        <family val="3"/>
      </rPr>
      <t>；拟购置注塑机、高速裁剪机、印刷机、自动铆钉机、高频机、冲零机、铆钩机、涂脂机、四轴螺丝机、装配流水线等生产用设备，以及影像测量仪、抽拉测试机等检测用设备。</t>
    </r>
  </si>
  <si>
    <t>2024--2026</t>
  </si>
  <si>
    <t>摘地并开工</t>
  </si>
  <si>
    <t>凤山街道同光工业园区</t>
  </si>
  <si>
    <t>年新增100万套防疫应急红外测温镜头生产项目</t>
  </si>
  <si>
    <t>阳明街道</t>
  </si>
  <si>
    <t>宁波舜宇红外技术有限公司</t>
  </si>
  <si>
    <t>项目新增土地87.37亩，项目产品为防疫用温度计的红外测温镜头，生产规模为新增100万套每年，购置相应生产设备，项目达产后形成年产120万套防疫用测温计的红外测温镜头生产能力。</t>
  </si>
  <si>
    <t>二标段主体完工</t>
  </si>
  <si>
    <t>丰乐路67-69号</t>
  </si>
  <si>
    <t>年产50万套高精密光学显示模组智能工厂项目</t>
  </si>
  <si>
    <t>宁波舜成智能科技有限公司</t>
  </si>
  <si>
    <r>
      <t>在竞拍所得土地上，新建工业用房建筑面积约30833.02</t>
    </r>
    <r>
      <rPr>
        <sz val="12"/>
        <rFont val="宋体"/>
        <family val="0"/>
      </rPr>
      <t>㎡</t>
    </r>
    <r>
      <rPr>
        <sz val="12"/>
        <rFont val="仿宋_GB2312"/>
        <family val="3"/>
      </rPr>
      <t>。购置相应设备、设施 ，用于年产 50 万套高精密光学显示模组智能工厂项目，实现年产值20192.5万元。</t>
    </r>
  </si>
  <si>
    <t>2023-2025</t>
  </si>
  <si>
    <t>主体施工</t>
  </si>
  <si>
    <t>主体完工</t>
  </si>
  <si>
    <t>石姥山路北侧、兴福路东侧</t>
  </si>
  <si>
    <t>汽车智能功能件与精密模具智能制造工厂建设项目</t>
  </si>
  <si>
    <t>宁波舜宇精工股份有限公司</t>
  </si>
  <si>
    <t>在既有土地上新建厂房80310平方米，购置加工中心注塑成型设备、检测设备等。</t>
  </si>
  <si>
    <t>2023-2024</t>
  </si>
  <si>
    <t>主体建设</t>
  </si>
  <si>
    <t>年产1000 万台高性能流体电磁阀产品项目</t>
  </si>
  <si>
    <t>余姚市三力信电磁阀有限司</t>
  </si>
  <si>
    <r>
      <t xml:space="preserve">拟购置土地面积约 20 亩，新建厂房建筑面积 36000 </t>
    </r>
    <r>
      <rPr>
        <sz val="12"/>
        <rFont val="宋体"/>
        <family val="0"/>
      </rPr>
      <t>㎡</t>
    </r>
    <r>
      <rPr>
        <sz val="12"/>
        <rFont val="仿宋_GB2312"/>
        <family val="3"/>
      </rPr>
      <t>，能形成年产各种高性能流体电磁阀产品1000万台以上，年产值 6 亿元以上的规模。同时建立流体电磁阀国家级公共检测中心平台。</t>
    </r>
  </si>
  <si>
    <t>2024-2025</t>
  </si>
  <si>
    <t>摘地开工</t>
  </si>
  <si>
    <t>拟落户方桥小微园</t>
  </si>
  <si>
    <t>年产2亿套光学电子产品超精密组件智能工厂项目</t>
  </si>
  <si>
    <t>贝隆精密科技股份有限公司</t>
  </si>
  <si>
    <t>拟购置住友注塑机、AVI、激光刻印机、机械臂、山田高精密冲床等软硬件设备。工艺流程主要为冲压成型——裁切——嵌入成型——AVI自动检测——分穴摆盘——OQC——包装入库；建成后实现产能2亿套。</t>
  </si>
  <si>
    <t>部分设备购置安装</t>
  </si>
  <si>
    <t>年产2.5万吨PET铜、铝复合集流体基膜生产线技术改造项目</t>
  </si>
  <si>
    <t>梨洲街道</t>
  </si>
  <si>
    <t>宁波瑞成包装材料有限公司</t>
  </si>
  <si>
    <t>项目引进德国布鲁克纳功能性薄膜生产线一条，英国阿特拉斯智能数字分切机一台，埃瑞玛塑料再生机一台，在线涂布机一台。工艺流程：混料—生产—分切—包装—入库—出厂。</t>
  </si>
  <si>
    <t>年产2000万套智能家电控制系统核心零部件项目（高速余姚西出口东侧地块）</t>
  </si>
  <si>
    <t>兰江街道</t>
  </si>
  <si>
    <t>宁波佳音机电科技股份有限公司</t>
  </si>
  <si>
    <r>
      <t>在竞拍所得的70亩土地上，建造132373.89</t>
    </r>
    <r>
      <rPr>
        <sz val="12"/>
        <rFont val="宋体"/>
        <family val="0"/>
      </rPr>
      <t>㎡</t>
    </r>
    <r>
      <rPr>
        <sz val="12"/>
        <rFont val="仿宋_GB2312"/>
        <family val="3"/>
      </rPr>
      <t>厂房，购置轴心机、注塑机、绕线机等设备。</t>
    </r>
  </si>
  <si>
    <t>2022-2024</t>
  </si>
  <si>
    <t>完成主体建设</t>
  </si>
  <si>
    <t>高速余姚西出口东侧地块</t>
  </si>
  <si>
    <t>年产50万套新型户外帐篷洽丰产业园项目（夏巷西出口东侧地块三）</t>
  </si>
  <si>
    <t>宁波洽丰休闲用品有限公司</t>
  </si>
  <si>
    <r>
      <t>在竞拍所得的50.8亩土地上，新建96785.2</t>
    </r>
    <r>
      <rPr>
        <sz val="12"/>
        <rFont val="宋体"/>
        <family val="0"/>
      </rPr>
      <t>㎡</t>
    </r>
    <r>
      <rPr>
        <sz val="12"/>
        <rFont val="仿宋_GB2312"/>
        <family val="3"/>
      </rPr>
      <t>厂 房，购置激光切割机、激光焊接机等设备，项目建成后，可实现年销售额43.3亿元。</t>
    </r>
  </si>
  <si>
    <t>开始基础工程</t>
  </si>
  <si>
    <t>主体工程建设</t>
  </si>
  <si>
    <t>夏巷西出口东侧地块三</t>
  </si>
  <si>
    <t>年产120万条新能源汽车轻量化线缆数字化车间生产建设项目（夏巷西出口东侧地块二）</t>
  </si>
  <si>
    <t>宁波唯尔电器有限公司</t>
  </si>
  <si>
    <r>
      <t>在竞拍所得的27.8亩土地上，新建50246.59</t>
    </r>
    <r>
      <rPr>
        <sz val="12"/>
        <rFont val="宋体"/>
        <family val="0"/>
      </rPr>
      <t>㎡</t>
    </r>
    <r>
      <rPr>
        <sz val="12"/>
        <rFont val="仿宋_GB2312"/>
        <family val="3"/>
      </rPr>
      <t>厂房，购置注塑机、自动化生产线等设备，项目建成后，可实现年销售额4.2亿元。生产工艺:原材料-挤出成型-检验 -包装入库。</t>
    </r>
  </si>
  <si>
    <t>夏巷西出口东侧地块二</t>
  </si>
  <si>
    <t>年产2000件家电五金配件生产项目</t>
  </si>
  <si>
    <t>宁波弗兰克电器有限公司</t>
  </si>
  <si>
    <r>
      <t>在既有56.4亩土地上改建约92000</t>
    </r>
    <r>
      <rPr>
        <sz val="12"/>
        <rFont val="宋体"/>
        <family val="0"/>
      </rPr>
      <t>㎡</t>
    </r>
    <r>
      <rPr>
        <sz val="12"/>
        <rFont val="仿宋_GB2312"/>
        <family val="3"/>
      </rPr>
      <t>厂房，厂房建成后可年产2000万件家电五金配件，完成销售额10000万元，生产工艺：购买原材料-裁剪-加工-研磨-成品检验-出库</t>
    </r>
  </si>
  <si>
    <t>年产100万套新能源汽车智能显示屏智能工厂项目</t>
  </si>
  <si>
    <t>宁波威奇尔电子有限公司</t>
  </si>
  <si>
    <t>拟购置土地，新建厂房，购置设备</t>
  </si>
  <si>
    <t>2024-2026</t>
  </si>
  <si>
    <t>开工建设</t>
  </si>
  <si>
    <t>未落实土地</t>
  </si>
  <si>
    <t>年产21000套工业级无人机（船）用智能动力总成系统项目</t>
  </si>
  <si>
    <t>朗霞街道</t>
  </si>
  <si>
    <t>宁波海强船舶有限公司</t>
  </si>
  <si>
    <r>
      <t>在竞拍所得30亩工业用地上，新建50227.35</t>
    </r>
    <r>
      <rPr>
        <sz val="12"/>
        <rFont val="宋体"/>
        <family val="0"/>
      </rPr>
      <t>㎡</t>
    </r>
    <r>
      <rPr>
        <sz val="12"/>
        <rFont val="仿宋_GB2312"/>
        <family val="3"/>
      </rPr>
      <t>厂房。</t>
    </r>
  </si>
  <si>
    <t>完成桩基施工</t>
  </si>
  <si>
    <t>完成主体建筑</t>
  </si>
  <si>
    <t>天中村</t>
  </si>
  <si>
    <t>年产100万套精密光学仪器项目建设</t>
  </si>
  <si>
    <t>宁波湛京光学仪器有限公司</t>
  </si>
  <si>
    <r>
      <t>在竞拍所得45.3亩工业用地上，新建65556.14</t>
    </r>
    <r>
      <rPr>
        <sz val="12"/>
        <rFont val="宋体"/>
        <family val="0"/>
      </rPr>
      <t>㎡</t>
    </r>
    <r>
      <rPr>
        <sz val="12"/>
        <rFont val="仿宋_GB2312"/>
        <family val="3"/>
      </rPr>
      <t>厂房，</t>
    </r>
  </si>
  <si>
    <t>大丰文体创意及装备制造项目（二期）</t>
  </si>
  <si>
    <t>低塘街道</t>
  </si>
  <si>
    <t>浙江大丰实业股份有限公司</t>
  </si>
  <si>
    <r>
      <t>在既有土地上扩建厂房70000</t>
    </r>
    <r>
      <rPr>
        <sz val="12"/>
        <rFont val="方正书宋_GBK"/>
        <family val="0"/>
      </rPr>
      <t>㎡</t>
    </r>
    <r>
      <rPr>
        <sz val="12"/>
        <rFont val="仿宋_GB2312"/>
        <family val="3"/>
      </rPr>
      <t>，形成年产大型舞台演艺装备100台（套）。</t>
    </r>
  </si>
  <si>
    <t>完成内部装修</t>
  </si>
  <si>
    <t>低塘街道姆湖村</t>
  </si>
  <si>
    <t>年产10亿套饮料瓶胚、瓶盖智能化项目（低塘街道思贤路南侧地块）</t>
  </si>
  <si>
    <t>宁波奥盛模具有限公司</t>
  </si>
  <si>
    <r>
      <t>在竞拍所得土地上，新建厂房建筑面积22385</t>
    </r>
    <r>
      <rPr>
        <sz val="12"/>
        <rFont val="方正书宋_GBK"/>
        <family val="0"/>
      </rPr>
      <t>㎡</t>
    </r>
  </si>
  <si>
    <t>低塘街道黄清堰村</t>
  </si>
  <si>
    <t>年产200万套微型轴承生产项目</t>
  </si>
  <si>
    <t>宁波润杰装备制造有限公司</t>
  </si>
  <si>
    <r>
      <t>在既有土地上，新建13幢三--五层生产用房，总计面积140000</t>
    </r>
    <r>
      <rPr>
        <sz val="12"/>
        <rFont val="宋体"/>
        <family val="0"/>
      </rPr>
      <t>㎡</t>
    </r>
  </si>
  <si>
    <t>厂房主体建设</t>
  </si>
  <si>
    <t>低塘街道黄湖村</t>
  </si>
  <si>
    <t>年产70万平方米金属瓦生产项目（郑巷二号地块一、地块二）</t>
  </si>
  <si>
    <t>余姚市赤山建材有限公司</t>
  </si>
  <si>
    <t>在竞拍所得9690平方米和29125平方米土地上，新建厂房建筑面积63000平方米</t>
  </si>
  <si>
    <t>厂房建设完成</t>
  </si>
  <si>
    <t>宁波赛福汽车制动项目</t>
  </si>
  <si>
    <t>泗门镇</t>
  </si>
  <si>
    <t>宁波赛福汽车制动有限公司</t>
  </si>
  <si>
    <t>项目主要生产智能制动系统，现阶段主营业务为摩托车双通道ABS，已获多项专利，并列入宁波市“专精特新”小巨人培育企业名单。2021年销售收入1.2亿元，缴税750万元；2022年预计产值2亿元，纳税约1000万元，计划3-5年内年产值达到5亿元并满足上市条件。目前上市工作已经签约律所及会计事务所，券商已选定待签约。</t>
  </si>
  <si>
    <t>完成项目的40%</t>
  </si>
  <si>
    <t>宁波富达智能项目</t>
  </si>
  <si>
    <t>宁波富达智能科技有限公司</t>
  </si>
  <si>
    <r>
      <t>项目用地66.41亩，总建筑面积75000</t>
    </r>
    <r>
      <rPr>
        <sz val="12"/>
        <rFont val="宋体"/>
        <family val="0"/>
      </rPr>
      <t>㎡。</t>
    </r>
  </si>
  <si>
    <t>完成项目的30%</t>
  </si>
  <si>
    <t>年产150万件汽车零部件生产项目</t>
  </si>
  <si>
    <t>马渚镇</t>
  </si>
  <si>
    <t>余姚市舜隆产业园建设有限公司</t>
  </si>
  <si>
    <r>
      <t>新建60760</t>
    </r>
    <r>
      <rPr>
        <sz val="12"/>
        <rFont val="宋体"/>
        <family val="0"/>
      </rPr>
      <t>㎡</t>
    </r>
    <r>
      <rPr>
        <sz val="12"/>
        <rFont val="仿宋_GB2312"/>
        <family val="3"/>
      </rPr>
      <t>标准厂房,组建微电机产业。</t>
    </r>
  </si>
  <si>
    <t>完成主体厂房建设</t>
  </si>
  <si>
    <t>年产100万件汽车零部件生产项目</t>
  </si>
  <si>
    <r>
      <t>新建标准厂房24440</t>
    </r>
    <r>
      <rPr>
        <sz val="12"/>
        <rFont val="宋体"/>
        <family val="0"/>
      </rPr>
      <t>㎡</t>
    </r>
    <r>
      <rPr>
        <sz val="12"/>
        <rFont val="仿宋_GB2312"/>
        <family val="3"/>
      </rPr>
      <t>，组建电机产业园</t>
    </r>
  </si>
  <si>
    <t>中通宁波航空物流货运国际枢纽总部项目</t>
  </si>
  <si>
    <t>丈亭镇</t>
  </si>
  <si>
    <t>中通快递股份有限公司</t>
  </si>
  <si>
    <r>
      <t>计划用地174亩，新建18万</t>
    </r>
    <r>
      <rPr>
        <sz val="12"/>
        <rFont val="宋体"/>
        <family val="0"/>
      </rPr>
      <t>㎡</t>
    </r>
    <r>
      <rPr>
        <sz val="12"/>
        <rFont val="仿宋_GB2312"/>
        <family val="3"/>
      </rPr>
      <t>现代化标准厂房，配套4.2万</t>
    </r>
    <r>
      <rPr>
        <sz val="12"/>
        <rFont val="宋体"/>
        <family val="0"/>
      </rPr>
      <t>㎡</t>
    </r>
    <r>
      <rPr>
        <sz val="12"/>
        <rFont val="仿宋_GB2312"/>
        <family val="3"/>
      </rPr>
      <t>办公、科研用房。</t>
    </r>
  </si>
  <si>
    <t>2024-2027</t>
  </si>
  <si>
    <t>土建工程形象进度过半</t>
  </si>
  <si>
    <t>胜陆高架东侧地块</t>
  </si>
  <si>
    <t>年产1325万条汽车安全带总成生产项目</t>
  </si>
  <si>
    <t>牟山镇</t>
  </si>
  <si>
    <t>浙江松原汽车安全系统股份有限公</t>
  </si>
  <si>
    <t>项目总投资2.6亿元，占地22.5亩，属松原公司上市募投项目。目前该地块已作为公司配套项目使用，主要用于建设配套住宿、停车楼和生产用房。</t>
  </si>
  <si>
    <t>牟山镇新东吴村</t>
  </si>
  <si>
    <t>年产1亿化妆品包装用品项目</t>
  </si>
  <si>
    <t>余姚市宝明日用品有限公司</t>
  </si>
  <si>
    <r>
      <t>项目拟在转让所得的50亩土地上扩建厂房建筑面积54800</t>
    </r>
    <r>
      <rPr>
        <sz val="12"/>
        <rFont val="宋体"/>
        <family val="0"/>
      </rPr>
      <t>㎡</t>
    </r>
    <r>
      <rPr>
        <sz val="12"/>
        <rFont val="仿宋_GB2312"/>
        <family val="3"/>
      </rPr>
      <t>，购置注塑、自动化组装、集中供料、机械手等自动化设备。</t>
    </r>
  </si>
  <si>
    <t>主体竣工，设备部分购入</t>
  </si>
  <si>
    <t>牟山镇牟山村</t>
  </si>
  <si>
    <t>年产6.5亿支化妆笔数字化工厂项目</t>
  </si>
  <si>
    <t>宁波爱诗化妆品有限公司</t>
  </si>
  <si>
    <r>
      <t>该项目由两个子项目组成，分别为年产3.5亿支化妆笔数字化工厂项目和年产3亿支化妆笔数字化工厂项目。拟在150亩土地上，计划投资9亿元，建设168855</t>
    </r>
    <r>
      <rPr>
        <sz val="12"/>
        <rFont val="宋体"/>
        <family val="0"/>
      </rPr>
      <t>㎡</t>
    </r>
    <r>
      <rPr>
        <sz val="12"/>
        <rFont val="仿宋_GB2312"/>
        <family val="3"/>
      </rPr>
      <t>厂房，拟购置研磨机、制料机、包装机、实验测试设备等等。</t>
    </r>
  </si>
  <si>
    <t>年产64万套被动安全系统模块产品项目</t>
  </si>
  <si>
    <r>
      <t>占地14.92亩，该项目总投资9200万元，亩均投资强度616.62万元/亩，计划新建厂房22118m</t>
    </r>
    <r>
      <rPr>
        <sz val="12"/>
        <rFont val="宋体"/>
        <family val="0"/>
      </rPr>
      <t>²</t>
    </r>
    <r>
      <rPr>
        <sz val="12"/>
        <rFont val="仿宋_GB2312"/>
        <family val="3"/>
      </rPr>
      <t>，容积率2.2。项目建设工期1.5年，预计2025年初建成，2027年投产，达产后可新增产值11484万元，纳税773万元，亩均税收51.8万元。</t>
    </r>
  </si>
  <si>
    <t>舜仕汽车年产60万套新能源汽车用轻量化、高安全性电池盒关键部件总成项目</t>
  </si>
  <si>
    <t>河姆渡镇</t>
  </si>
  <si>
    <t>浙江舜仕汽车技术有限公司</t>
  </si>
  <si>
    <r>
      <t>在已摘牌50亩工业用地上，新建1栋生产厂房、1幢综合楼，总建筑面积33254m</t>
    </r>
    <r>
      <rPr>
        <sz val="12"/>
        <rFont val="宋体"/>
        <family val="0"/>
      </rPr>
      <t>²</t>
    </r>
    <r>
      <rPr>
        <sz val="12"/>
        <rFont val="仿宋_GB2312"/>
        <family val="3"/>
      </rPr>
      <t>，购置生产、检测、研发及辅助设备65台套。项目达产后，可实现产值3亿元，工业增加值1.2亿元，上交税收3579万元。</t>
    </r>
  </si>
  <si>
    <t>土建完工</t>
  </si>
  <si>
    <t>年产200万套绿色节能建筑门窗关键零部件项目</t>
  </si>
  <si>
    <t>宁波澳博五金制品有限公司</t>
  </si>
  <si>
    <r>
      <t>在既有4.5亩土地上新建4000m</t>
    </r>
    <r>
      <rPr>
        <sz val="12"/>
        <rFont val="宋体"/>
        <family val="0"/>
      </rPr>
      <t>²</t>
    </r>
    <r>
      <rPr>
        <sz val="12"/>
        <rFont val="仿宋_GB2312"/>
        <family val="3"/>
      </rPr>
      <t>标准厂房，生产
工艺：锌锭加热熔化--压铸成型--机械加工--喷塑/喷漆
——装配--检验--出库。</t>
    </r>
  </si>
  <si>
    <t>框架结构竣工</t>
  </si>
  <si>
    <t>浙江省余姚市河姆镇五联村</t>
  </si>
  <si>
    <t>年产7.6万吨水溶性海岛纤维项目</t>
  </si>
  <si>
    <t>小曹娥镇</t>
  </si>
  <si>
    <t>宁波恒其德化纤科技有限公司</t>
  </si>
  <si>
    <r>
      <t>在新拍入的18亩土地上，新建厂房5.3万m</t>
    </r>
    <r>
      <rPr>
        <sz val="12"/>
        <rFont val="宋体"/>
        <family val="0"/>
      </rPr>
      <t>²</t>
    </r>
    <r>
      <rPr>
        <sz val="12"/>
        <rFont val="仿宋_GB2312"/>
        <family val="3"/>
      </rPr>
      <t>，在新建厂区内新增螺杆挤出机、短纤生产线，用于年产7.6万吨水溶性海岛纤维</t>
    </r>
  </si>
  <si>
    <t>2023-2026</t>
  </si>
  <si>
    <t>一期18亩土地厂房建设基本完成，完成二期29亩土地准备工作</t>
  </si>
  <si>
    <t>一期完成设备购置并进行试运营，二期完成摘地并启动工程建设</t>
  </si>
  <si>
    <t>小曹娥镇建民路东侧-科兴路北侧</t>
  </si>
  <si>
    <t>余姚市（小曹娥）城市污水处理厂三期二批（二阶段）扩建工程项目</t>
  </si>
  <si>
    <t>余姚市（小曹娥）城市污水处理厂</t>
  </si>
  <si>
    <r>
      <t>本工程拟建于现状污水厂稳定塘用地，扩建规模为5万m</t>
    </r>
    <r>
      <rPr>
        <sz val="12"/>
        <rFont val="宋体"/>
        <family val="0"/>
      </rPr>
      <t>³</t>
    </r>
    <r>
      <rPr>
        <sz val="12"/>
        <rFont val="仿宋_GB2312"/>
        <family val="3"/>
      </rPr>
      <t>/天，本项目主要建设内容包含新建单体及部分已建单体改造。</t>
    </r>
  </si>
  <si>
    <t>进行高效沉淀池主体结构、二沉池地基处理完成垫层浇筑完成主体结构、生反池地基处理完成主体建设</t>
  </si>
  <si>
    <t>小曹娥镇朗海村东-科兴路北地块</t>
  </si>
  <si>
    <t>世茂能源三期工程</t>
  </si>
  <si>
    <t>宁波世茂能源股份有限公司</t>
  </si>
  <si>
    <t>本项目总的规划容量为3台高温高压130t/h循环流化床锅炉+1台15MW抽背式汽轮发电机组+1台15MW背压式汽轮发电机组配置，同步建设高效脱硫脱硝除尘设施，向余姚市小曹娥电镀园区，小曹娥食品园区和滨海园区等热用户提供蒸汽配套。</t>
  </si>
  <si>
    <t>完成主体土建工程，主体设备安装基本完成</t>
  </si>
  <si>
    <t>小曹娥镇广兴路8号</t>
  </si>
  <si>
    <t>表面处理升级改造项目</t>
  </si>
  <si>
    <t>余姚市五星金属电镀有限公司</t>
  </si>
  <si>
    <r>
      <t>在原来的45亩土地上拆除老厂房，新建厂房面积45000</t>
    </r>
    <r>
      <rPr>
        <sz val="12"/>
        <rFont val="宋体"/>
        <family val="0"/>
      </rPr>
      <t>㎡</t>
    </r>
    <r>
      <rPr>
        <sz val="12"/>
        <rFont val="仿宋_GB2312"/>
        <family val="3"/>
      </rPr>
      <t>，在不新增产能的情况下，购置设备，升级改造电镀生产线。</t>
    </r>
  </si>
  <si>
    <t>2022-2025</t>
  </si>
  <si>
    <t>完成一幢厂房的主体建设和天桥的主体建设，第二幢厂房进行主体建设</t>
  </si>
  <si>
    <t>完成项目建筑主体建设，进行设备购置安装</t>
  </si>
  <si>
    <t>小曹娥镇恒兴路8号</t>
  </si>
  <si>
    <t>日处理500吨垃圾焚烧发电扩建项目</t>
  </si>
  <si>
    <t>在原有3X500t/d生活垃圾焚烧发电项目的基础上，新增一台500t/d的炉排式垃圾焚烧炉和一台15MW抽凝式汽轮发电机住，同步建设烟气处理系统，并配套建设一座垃圾坑和一根烟囱，最终形成全长2000t/d的垃圾日处理能力。</t>
  </si>
  <si>
    <t>完成5#炉锅炉本体土建工程和辅机土建工程。进行垃圾间和设备建设安装</t>
  </si>
  <si>
    <t>完成项目建设并投入试运营</t>
  </si>
  <si>
    <t>年产8万吨级化妆品项目</t>
  </si>
  <si>
    <t>晶卡科技宁波有限公司</t>
  </si>
  <si>
    <r>
      <t>在新拍入的50亩土地上，新建厂房6.8万</t>
    </r>
    <r>
      <rPr>
        <sz val="12"/>
        <rFont val="宋体"/>
        <family val="0"/>
      </rPr>
      <t>㎡</t>
    </r>
    <r>
      <rPr>
        <sz val="12"/>
        <rFont val="仿宋_GB2312"/>
        <family val="3"/>
      </rPr>
      <t xml:space="preserve">，全自动生产线22条。 </t>
    </r>
  </si>
  <si>
    <t>完成摘地，启动工程建设</t>
  </si>
  <si>
    <t>小曹娥镇工业园区南园区</t>
  </si>
  <si>
    <t>宁波锦莱化工股份有限公司年产5.8万吨甲基氯丙烯及2.72万吨衍生物生产项目</t>
  </si>
  <si>
    <t>宁波锦莱化工股份有限公司</t>
  </si>
  <si>
    <r>
      <t>在既有101亩土地上，改扩建50000</t>
    </r>
    <r>
      <rPr>
        <sz val="12"/>
        <rFont val="方正书宋_GBK"/>
        <family val="0"/>
      </rPr>
      <t>㎡</t>
    </r>
    <r>
      <rPr>
        <sz val="12"/>
        <rFont val="仿宋_GB2312"/>
        <family val="3"/>
      </rPr>
      <t>厂房，购买精馏塔、再沸器、原料罐、反应器、产品储罐、冷凝器、反应釜等设备。</t>
    </r>
  </si>
  <si>
    <t>完成项目审批，启动土建工程</t>
  </si>
  <si>
    <t>小曹娥镇广兴路6号</t>
  </si>
  <si>
    <t>宁波锦莱化工股份有限公司年产1.2万吨甲基氯丙烯衍生物生产项目（上一个的子项目）</t>
  </si>
  <si>
    <t>在既有土地上，利用新建厂房，购买反应釜、计量罐、物料罐、精馏塔、离心机、烘干机等设备。</t>
  </si>
  <si>
    <t>宁波王龙科技股份有限公司年产6万吨乙醛技术改造项目</t>
  </si>
  <si>
    <t>宁波王龙科技股份有限公司</t>
  </si>
  <si>
    <t>拟对年产6万吨乙醛装置利用乙烯法进行技术改造。生产工艺流程如下： 乙烯—蒸发器—氧化器—乙醛缩合—乙醛精馏—成品乙醛</t>
  </si>
  <si>
    <t>年产80亿支微孔笔头开发和制造项目</t>
  </si>
  <si>
    <t>临山镇</t>
  </si>
  <si>
    <t>宁波鹏辉微孔科技有限公司</t>
  </si>
  <si>
    <r>
      <t>在竞拍所得20亩土地上新建生产用房约27000m</t>
    </r>
    <r>
      <rPr>
        <sz val="12"/>
        <rFont val="宋体"/>
        <family val="0"/>
      </rPr>
      <t>²</t>
    </r>
    <r>
      <rPr>
        <sz val="12"/>
        <rFont val="仿宋_GB2312"/>
        <family val="3"/>
      </rPr>
      <t>，购置设备，从事中高档微孔笔头和储油芯的开发制造。</t>
    </r>
  </si>
  <si>
    <t>主体工程已基本完成，即将开始内部装修</t>
  </si>
  <si>
    <t>临山</t>
  </si>
  <si>
    <t>2025动力型锂电材料综合基地（一期）</t>
  </si>
  <si>
    <t>宁波容百新能源科技股份有限公司</t>
  </si>
  <si>
    <r>
      <t>在竞拍所得426亩土地上，新建厂房建筑面积332400m</t>
    </r>
    <r>
      <rPr>
        <sz val="12"/>
        <rFont val="宋体"/>
        <family val="0"/>
      </rPr>
      <t>²</t>
    </r>
    <r>
      <rPr>
        <sz val="12"/>
        <rFont val="仿宋_GB2312"/>
        <family val="3"/>
      </rPr>
      <t>，并购置反应釜等设备</t>
    </r>
  </si>
  <si>
    <t>2019-2027</t>
  </si>
  <si>
    <t>一标段已竣工验收，已投料试生产</t>
  </si>
  <si>
    <t>预计1-2标段开工</t>
  </si>
  <si>
    <t>年产15亿件高档化妆用具智能工厂项目</t>
  </si>
  <si>
    <t>黄家埠镇</t>
  </si>
  <si>
    <t>宁波杰立化妆品包装用品有限公司</t>
  </si>
  <si>
    <r>
      <t>利用竞拍所得的10.5亩土地和既有土地21.6亩土地，新建35497.31m</t>
    </r>
    <r>
      <rPr>
        <sz val="12"/>
        <rFont val="宋体"/>
        <family val="0"/>
      </rPr>
      <t>²</t>
    </r>
    <r>
      <rPr>
        <sz val="12"/>
        <rFont val="仿宋_GB2312"/>
        <family val="3"/>
      </rPr>
      <t>厂房，购置模具机加工设备、全自动丝印机、全自动机械手、全自动上下料机等设备用于生产金属化妆笔用具。</t>
    </r>
  </si>
  <si>
    <t>土建施工完成50%</t>
  </si>
  <si>
    <t>土建施工完成</t>
  </si>
  <si>
    <t>宁波舜洁卫生器具有限公司年产200万套智能马桶生产项目</t>
  </si>
  <si>
    <t>宁波舜洁卫生器具有限公司</t>
  </si>
  <si>
    <r>
      <t>在拍卖所得的35亩土地上，建设37000m</t>
    </r>
    <r>
      <rPr>
        <sz val="12"/>
        <color indexed="8"/>
        <rFont val="宋体"/>
        <family val="0"/>
      </rPr>
      <t>²</t>
    </r>
    <r>
      <rPr>
        <sz val="12"/>
        <color indexed="8"/>
        <rFont val="仿宋_GB2312"/>
        <family val="3"/>
      </rPr>
      <t xml:space="preserve">厂房，用于建设年产200万套智能马桶生产项目。该项目建成后可年产卫生器具200万套，年新增销售2.5亿，新增利税850万元。 </t>
    </r>
  </si>
  <si>
    <t>土建施工完成，内部装修</t>
  </si>
  <si>
    <t>正欣年产20万套医用氧气装置生产项目</t>
  </si>
  <si>
    <t>宁波正欣消防设备有限公司</t>
  </si>
  <si>
    <r>
      <t>在新购入30亩土地上，新建厂房建筑面积37551.11m</t>
    </r>
    <r>
      <rPr>
        <sz val="12"/>
        <color indexed="8"/>
        <rFont val="宋体"/>
        <family val="0"/>
      </rPr>
      <t>²</t>
    </r>
    <r>
      <rPr>
        <sz val="12"/>
        <color indexed="8"/>
        <rFont val="仿宋_GB2312"/>
        <family val="3"/>
      </rPr>
      <t>，购买专机、液压机、热处理设备、数控车床、氦检设备、自动装配机、自动组装线以及测试设备等设。，</t>
    </r>
  </si>
  <si>
    <t>年产1万套绿色云计算平台数据中心设备项目</t>
  </si>
  <si>
    <t>新尚品科技实业有限公司</t>
  </si>
  <si>
    <r>
      <t>在竞拍所得的30.186亩土地上建造厂房49922.32m</t>
    </r>
    <r>
      <rPr>
        <sz val="12"/>
        <color indexed="8"/>
        <rFont val="宋体"/>
        <family val="0"/>
      </rPr>
      <t>²</t>
    </r>
    <r>
      <rPr>
        <sz val="12"/>
        <color indexed="8"/>
        <rFont val="仿宋_GB2312"/>
        <family val="3"/>
      </rPr>
      <t>，购买冲床、铣床、磨床等设备。</t>
    </r>
  </si>
  <si>
    <t>年产5.2万个超大规模集成电路用超高纯金属溅射靶材产业化项目</t>
  </si>
  <si>
    <t>经济开发区</t>
  </si>
  <si>
    <t>宁波江丰电子材料股份有限公司</t>
  </si>
  <si>
    <r>
      <t>本项目在黄湖电子材料产业园用地172亩，拟建约55300m</t>
    </r>
    <r>
      <rPr>
        <sz val="12"/>
        <color indexed="8"/>
        <rFont val="方正书宋_GBK"/>
        <family val="0"/>
      </rPr>
      <t>²</t>
    </r>
    <r>
      <rPr>
        <sz val="12"/>
        <color indexed="8"/>
        <rFont val="仿宋_GB2312"/>
        <family val="3"/>
      </rPr>
      <t>车间通过引进国内外先进生产设备，建设超大规模集成电路用高纯金属全系列靶材生产线，预计达产后可实现销售额11亿元，税收约1亿元。</t>
    </r>
  </si>
  <si>
    <t>2022-2026</t>
  </si>
  <si>
    <t>主体竣工</t>
  </si>
  <si>
    <t>主体建设完成，设备购置</t>
  </si>
  <si>
    <t>年产5亿件高强度精密件生产项目</t>
  </si>
  <si>
    <t>浙江捷能汽车零部件有限公司</t>
  </si>
  <si>
    <r>
      <t>项目拟新建60674m</t>
    </r>
    <r>
      <rPr>
        <sz val="12"/>
        <color indexed="8"/>
        <rFont val="宋体"/>
        <family val="0"/>
      </rPr>
      <t>²</t>
    </r>
    <r>
      <rPr>
        <sz val="12"/>
        <color indexed="8"/>
        <rFont val="仿宋_GB2312"/>
        <family val="3"/>
      </rPr>
      <t>厂房，购置全自动冷镦机、攻牙机、光谱仪等设备，项目建成后可年产5亿件高强度精密件。</t>
    </r>
  </si>
  <si>
    <t>完成主体厂房80%</t>
  </si>
  <si>
    <t>年产200套半导体自动化测试设备项目</t>
  </si>
  <si>
    <t>浙江联和机电科技有限公司</t>
  </si>
  <si>
    <r>
      <t>购置62亩土地，拟建约40000m</t>
    </r>
    <r>
      <rPr>
        <sz val="12"/>
        <color indexed="8"/>
        <rFont val="宋体"/>
        <family val="0"/>
      </rPr>
      <t>²</t>
    </r>
    <r>
      <rPr>
        <sz val="12"/>
        <color indexed="8"/>
        <rFont val="仿宋_GB2312"/>
        <family val="3"/>
      </rPr>
      <t>的生产、办公及附属建筑，项目建成实现年产值2亿。</t>
    </r>
  </si>
  <si>
    <t>完成主体厂房90%</t>
  </si>
  <si>
    <t>智能装备生产研发中心新建工程</t>
  </si>
  <si>
    <t>余姚市舜恺实业有限公司</t>
  </si>
  <si>
    <r>
      <t>占地</t>
    </r>
    <r>
      <rPr>
        <sz val="12"/>
        <rFont val="仿宋_GB2312"/>
        <family val="3"/>
      </rPr>
      <t>133亩，建筑面积16.82万m</t>
    </r>
    <r>
      <rPr>
        <sz val="12"/>
        <rFont val="宋体"/>
        <family val="0"/>
      </rPr>
      <t>²</t>
    </r>
    <r>
      <rPr>
        <sz val="12"/>
        <rFont val="仿宋_GB2312"/>
        <family val="3"/>
      </rPr>
      <t>。</t>
    </r>
  </si>
  <si>
    <t>主体结构结顶</t>
  </si>
  <si>
    <t>自动化设备及配套建设项目（丞达）</t>
  </si>
  <si>
    <t>丞达精机</t>
  </si>
  <si>
    <r>
      <t>拟竞拍60亩工业用地，新建约63000m</t>
    </r>
    <r>
      <rPr>
        <sz val="12"/>
        <color indexed="8"/>
        <rFont val="宋体"/>
        <family val="0"/>
      </rPr>
      <t>²</t>
    </r>
    <r>
      <rPr>
        <sz val="12"/>
        <color indexed="8"/>
        <rFont val="仿宋_GB2312"/>
        <family val="3"/>
      </rPr>
      <t>厂房及其他设施，项目建成后可实现年销售额6.07亿元。</t>
    </r>
  </si>
  <si>
    <t>完成开工前期手续并开工建设。</t>
  </si>
  <si>
    <t>包装新材料数字化智能制造产业基地项目（金雨）</t>
  </si>
  <si>
    <t>宁波金雨科技实业有限公司</t>
  </si>
  <si>
    <r>
      <t>拟竞拍50亩工业用地，新建约84000m</t>
    </r>
    <r>
      <rPr>
        <sz val="12"/>
        <color indexed="8"/>
        <rFont val="宋体"/>
        <family val="0"/>
      </rPr>
      <t>²</t>
    </r>
    <r>
      <rPr>
        <sz val="12"/>
        <color indexed="8"/>
        <rFont val="仿宋_GB2312"/>
        <family val="3"/>
      </rPr>
      <t>厂房及其他设施，项目建成后可实现年销售额6.3亿元。</t>
    </r>
  </si>
  <si>
    <t>尚闻集团AIOT生产基地项目</t>
  </si>
  <si>
    <t>尚闻集团</t>
  </si>
  <si>
    <r>
      <t>拟竞拍25亩工业用地，新建约63000m</t>
    </r>
    <r>
      <rPr>
        <sz val="12"/>
        <color indexed="8"/>
        <rFont val="宋体"/>
        <family val="0"/>
      </rPr>
      <t>²</t>
    </r>
    <r>
      <rPr>
        <sz val="12"/>
        <color indexed="8"/>
        <rFont val="仿宋_GB2312"/>
        <family val="3"/>
      </rPr>
      <t>厂房及其他设施，项目建成后可实现年销售额6.07亿元。</t>
    </r>
  </si>
  <si>
    <t>智能制造整体解决方案项目（舜宇智能）</t>
  </si>
  <si>
    <t>宁波舜宇智能科技有限公司</t>
  </si>
  <si>
    <t>年产20000吨精密材料新建项目（鸿科）</t>
  </si>
  <si>
    <t>宁波鸿科精密不锈钢有限公司</t>
  </si>
  <si>
    <r>
      <t>拟竞拍30亩工业用地，新建约42000m</t>
    </r>
    <r>
      <rPr>
        <sz val="12"/>
        <color indexed="8"/>
        <rFont val="宋体"/>
        <family val="0"/>
      </rPr>
      <t>²</t>
    </r>
    <r>
      <rPr>
        <sz val="12"/>
        <color indexed="8"/>
        <rFont val="仿宋_GB2312"/>
        <family val="3"/>
      </rPr>
      <t>厂房及其他设施，项目建成后可实现年销售额4.6亿元。</t>
    </r>
  </si>
  <si>
    <t>新一代智能制造平台研发及产业化项目（智昌）</t>
  </si>
  <si>
    <t>浙江智昌机器人科技有限公司</t>
  </si>
  <si>
    <r>
      <t>拟征用工业用地约50亩，总建筑面积61310m</t>
    </r>
    <r>
      <rPr>
        <sz val="12"/>
        <color indexed="8"/>
        <rFont val="宋体"/>
        <family val="0"/>
      </rPr>
      <t>²</t>
    </r>
    <r>
      <rPr>
        <sz val="12"/>
        <color indexed="8"/>
        <rFont val="仿宋_GB2312"/>
        <family val="3"/>
      </rPr>
      <t>，包括4栋厂房与2栋辅助用房。</t>
    </r>
  </si>
  <si>
    <t>余姚工业园区朗霞孵化园项目</t>
  </si>
  <si>
    <t>工业园区</t>
  </si>
  <si>
    <t>浙江余姚工业园区开发建设投资有限公司</t>
  </si>
  <si>
    <r>
      <t>总建设用地面积29.27亩，总建筑面积38933.1 m</t>
    </r>
    <r>
      <rPr>
        <sz val="12"/>
        <color indexed="8"/>
        <rFont val="宋体"/>
        <family val="0"/>
      </rPr>
      <t>²</t>
    </r>
    <r>
      <rPr>
        <sz val="12"/>
        <color indexed="8"/>
        <rFont val="仿宋_GB2312"/>
        <family val="3"/>
      </rPr>
      <t>。</t>
    </r>
  </si>
  <si>
    <t>基础完成</t>
  </si>
  <si>
    <t>年产300万台EPS汽车电机生产项目</t>
  </si>
  <si>
    <t>宁波德昌电机股份有限公司</t>
  </si>
  <si>
    <r>
      <t>在竞拍所得40亩工业用地上，新建90000</t>
    </r>
    <r>
      <rPr>
        <sz val="12"/>
        <rFont val="宋体"/>
        <family val="0"/>
      </rPr>
      <t>㎡</t>
    </r>
    <r>
      <rPr>
        <sz val="12"/>
        <rFont val="仿宋_GB2312"/>
        <family val="3"/>
      </rPr>
      <t>厂房。</t>
    </r>
  </si>
  <si>
    <t>甬矽电子高端集成电路封装测试二期（二阶段）项目</t>
  </si>
  <si>
    <t>中意宁波生态园</t>
  </si>
  <si>
    <t>项目拟对生产厂房的部分区域按百级洁净厂房要求进行装修改造，另外，拟购置先进的生产设备及辅助设备</t>
  </si>
  <si>
    <t>部分厂房装修并进行设备采购</t>
  </si>
  <si>
    <t>年产40亿只工业半导体器件封装和测试项目（临江路东侧、兴业路南侧地块）</t>
  </si>
  <si>
    <t>余姚市海际建设发展有限公司</t>
  </si>
  <si>
    <r>
      <t>在竞拍所得106.64亩土地上，拟新建厂房面积约142188m</t>
    </r>
    <r>
      <rPr>
        <sz val="12"/>
        <rFont val="宋体"/>
        <family val="0"/>
      </rPr>
      <t>²</t>
    </r>
    <r>
      <rPr>
        <sz val="12"/>
        <rFont val="仿宋_GB2312"/>
        <family val="3"/>
      </rPr>
      <t>。</t>
    </r>
  </si>
  <si>
    <t>完成主体施工</t>
  </si>
  <si>
    <t>主体基本完工</t>
  </si>
  <si>
    <t>年产16万套纯电动商用车关键零部件项目（海塘路东侧、滨海大道北侧地块）</t>
  </si>
  <si>
    <r>
      <t>在竞拍所得569.43亩土地上，拟新建厂房面积约379618m</t>
    </r>
    <r>
      <rPr>
        <sz val="12"/>
        <rFont val="宋体"/>
        <family val="0"/>
      </rPr>
      <t>²</t>
    </r>
    <r>
      <rPr>
        <sz val="12"/>
        <rFont val="仿宋_GB2312"/>
        <family val="3"/>
      </rPr>
      <t>。</t>
    </r>
  </si>
  <si>
    <t>进场施工</t>
  </si>
  <si>
    <t>完成部分主体施工</t>
  </si>
  <si>
    <t>年产8500吨中药饮片项目</t>
  </si>
  <si>
    <t>宁波市博康中药科技有限公司</t>
  </si>
  <si>
    <r>
      <t>在竞拍所得54.86亩土地上，拟新建厂房面积约73146m</t>
    </r>
    <r>
      <rPr>
        <sz val="12"/>
        <rFont val="宋体"/>
        <family val="0"/>
      </rPr>
      <t>²</t>
    </r>
    <r>
      <rPr>
        <sz val="12"/>
        <rFont val="仿宋_GB2312"/>
        <family val="3"/>
      </rPr>
      <t>。</t>
    </r>
  </si>
  <si>
    <t>产150万台冰箱，100万台空气净化器家用电器生产项目</t>
  </si>
  <si>
    <t>余姚市巨仁电子科技有限公司</t>
  </si>
  <si>
    <r>
      <t>在竞拍所得65.16亩土地上，拟新建厂房面积约82136m</t>
    </r>
    <r>
      <rPr>
        <sz val="12"/>
        <rFont val="宋体"/>
        <family val="0"/>
      </rPr>
      <t>²</t>
    </r>
    <r>
      <rPr>
        <sz val="12"/>
        <rFont val="仿宋_GB2312"/>
        <family val="3"/>
      </rPr>
      <t>。</t>
    </r>
  </si>
  <si>
    <t>桩基工程</t>
  </si>
  <si>
    <t>年产50万台数字化智能健康检测马桶生产项目</t>
  </si>
  <si>
    <t>宁波紫天禹实业有限公司</t>
  </si>
  <si>
    <r>
      <t>在竞拍所得60.4亩土地上，拟新建厂房面积约80266m</t>
    </r>
    <r>
      <rPr>
        <sz val="12"/>
        <rFont val="宋体"/>
        <family val="0"/>
      </rPr>
      <t>²</t>
    </r>
    <r>
      <rPr>
        <sz val="12"/>
        <rFont val="仿宋_GB2312"/>
        <family val="3"/>
      </rPr>
      <t>。</t>
    </r>
  </si>
  <si>
    <t>浙江赛呼康科技有限公司中意宁波生态园年产2200万套空气过滤器配件项目</t>
  </si>
  <si>
    <t>浙江赛呼康科技有限公司</t>
  </si>
  <si>
    <r>
      <t>在竞拍所得的96.3亩土地上新建厂房建筑面积87099.26m</t>
    </r>
    <r>
      <rPr>
        <sz val="12"/>
        <rFont val="宋体"/>
        <family val="0"/>
      </rPr>
      <t>²</t>
    </r>
    <r>
      <rPr>
        <sz val="12"/>
        <rFont val="仿宋_GB2312"/>
        <family val="3"/>
      </rPr>
      <t>，购置冲床、折边机、打穿机、磨光机等设备。</t>
    </r>
  </si>
  <si>
    <t>附属、装修施工、设备购置安装</t>
  </si>
  <si>
    <t>宁波英莱达医疗科技有限公司年产4000台医用产移床项目</t>
  </si>
  <si>
    <t>宁波英莱达医疗科技有限公司</t>
  </si>
  <si>
    <r>
      <t>项目用地面积:45亩，总建筑面积60275.25m</t>
    </r>
    <r>
      <rPr>
        <sz val="12"/>
        <rFont val="宋体"/>
        <family val="0"/>
      </rPr>
      <t/>
    </r>
    <r>
      <rPr>
        <sz val="12"/>
        <rFont val="宋体"/>
        <family val="0"/>
      </rPr>
      <t>²。达产年产品规划设计方案为：SE系列医用电动转移车4000台/年。</t>
    </r>
  </si>
  <si>
    <t>宁波帕柯斯医疗科技有限公司年产100万套人工义肢关节制造项目</t>
  </si>
  <si>
    <t>宁波帕柯斯医疗科技有限公司</t>
  </si>
  <si>
    <r>
      <t>在竞拍所得的69.96亩工业用地上新建厂房约91310.39m</t>
    </r>
    <r>
      <rPr>
        <sz val="12"/>
        <rFont val="宋体"/>
        <family val="0"/>
      </rPr>
      <t>²</t>
    </r>
    <r>
      <rPr>
        <sz val="12"/>
        <rFont val="仿宋_GB2312"/>
        <family val="3"/>
      </rPr>
      <t>厂房，用于新上年产2000万套人工义肢关节制造项目。</t>
    </r>
  </si>
  <si>
    <t>宁波意鲲年产30000万支胰岛素针剂项目</t>
  </si>
  <si>
    <t>宁波意鲲建设发展有限公司</t>
  </si>
  <si>
    <r>
      <t>在竞拍所得127.7亩土地上，新建厂房104200m</t>
    </r>
    <r>
      <rPr>
        <sz val="12"/>
        <rFont val="宋体"/>
        <family val="0"/>
      </rPr>
      <t>²</t>
    </r>
    <r>
      <rPr>
        <sz val="12"/>
        <rFont val="仿宋_GB2312"/>
        <family val="3"/>
      </rPr>
      <t>；建设二条15吨原料药生产线，一条5吨原料药生产线，和一栋制剂罐装车间；项目建成满产后，可实现年产约30000万支胰岛素注射剂。</t>
    </r>
  </si>
  <si>
    <t>年产6000台全自动质粒提取仪器项目（海湾路西侧、兴旺路南侧地块）</t>
  </si>
  <si>
    <r>
      <t>在竞拍所得的75.76亩土地上，拟新建厂房面积约101000m</t>
    </r>
    <r>
      <rPr>
        <sz val="12"/>
        <rFont val="宋体"/>
        <family val="0"/>
      </rPr>
      <t>²</t>
    </r>
    <r>
      <rPr>
        <sz val="12"/>
        <rFont val="仿宋_GB2312"/>
        <family val="3"/>
      </rPr>
      <t>。</t>
    </r>
  </si>
  <si>
    <t>完成备案、设计招标、施工图设计</t>
  </si>
  <si>
    <t>年产1万台3D扫描检测设备生产项目</t>
  </si>
  <si>
    <t>宁波密斯登科技有限公司</t>
  </si>
  <si>
    <r>
      <t>在竞拍所得46.146亩土地上，拟新建厂房面积约49667m</t>
    </r>
    <r>
      <rPr>
        <sz val="12"/>
        <rFont val="宋体"/>
        <family val="0"/>
      </rPr>
      <t/>
    </r>
    <r>
      <rPr>
        <sz val="12"/>
        <rFont val="宋体"/>
        <family val="0"/>
      </rPr>
      <t>²。</t>
    </r>
  </si>
  <si>
    <t>年产1500万套智能电动叉车金属部件生产项目</t>
  </si>
  <si>
    <t>余姚星瑞电器有限公司</t>
  </si>
  <si>
    <r>
      <t>在竞拍所得40亩土地上，拟新建厂房面积约45500m</t>
    </r>
    <r>
      <rPr>
        <sz val="12"/>
        <rFont val="宋体"/>
        <family val="0"/>
      </rPr>
      <t>²</t>
    </r>
    <r>
      <rPr>
        <sz val="12"/>
        <rFont val="仿宋_GB2312"/>
        <family val="3"/>
      </rPr>
      <t>。</t>
    </r>
  </si>
  <si>
    <t>年产7万吨PE管件管材及周边配套产品生产项目（谢家路东侧、兴业路南侧区块）</t>
  </si>
  <si>
    <t>浙江宇华管业有限公司</t>
  </si>
  <si>
    <r>
      <t>在竞拍所得199.19亩土地上，拟新建厂房面积约238789m</t>
    </r>
    <r>
      <rPr>
        <sz val="12"/>
        <rFont val="宋体"/>
        <family val="0"/>
      </rPr>
      <t>²</t>
    </r>
    <r>
      <rPr>
        <sz val="12"/>
        <rFont val="仿宋_GB2312"/>
        <family val="3"/>
      </rPr>
      <t>。</t>
    </r>
  </si>
  <si>
    <t>年产1万台小型重载物流机器人生产项目</t>
  </si>
  <si>
    <t>浙江瑞华康源科技有限公司</t>
  </si>
  <si>
    <r>
      <t>在竞拍所得147.75亩土地上，拟新建厂房面积约157000m</t>
    </r>
    <r>
      <rPr>
        <sz val="12"/>
        <rFont val="宋体"/>
        <family val="0"/>
      </rPr>
      <t>²</t>
    </r>
    <r>
      <rPr>
        <sz val="12"/>
        <rFont val="仿宋_GB2312"/>
        <family val="3"/>
      </rPr>
      <t>。</t>
    </r>
  </si>
  <si>
    <t>年产1500万台智能小家电产品生产项目</t>
  </si>
  <si>
    <t>宁波比依科技有限公司</t>
  </si>
  <si>
    <r>
      <t>在竞拍所得238亩土地上，拟新建厂房面积约336950m</t>
    </r>
    <r>
      <rPr>
        <sz val="12"/>
        <rFont val="宋体"/>
        <family val="0"/>
      </rPr>
      <t>²</t>
    </r>
    <r>
      <rPr>
        <sz val="12"/>
        <rFont val="仿宋_GB2312"/>
        <family val="3"/>
      </rPr>
      <t>。</t>
    </r>
  </si>
  <si>
    <t>年产5000万米可降解工业用PE缠绕膜生产项目</t>
  </si>
  <si>
    <t>宁波德智尚汽车零部件有限公司</t>
  </si>
  <si>
    <r>
      <t>在竞拍所得55亩土地上，拟新建厂房面积约59900m</t>
    </r>
    <r>
      <rPr>
        <sz val="12"/>
        <rFont val="宋体"/>
        <family val="0"/>
      </rPr>
      <t>²</t>
    </r>
    <r>
      <rPr>
        <sz val="12"/>
        <rFont val="仿宋_GB2312"/>
        <family val="3"/>
      </rPr>
      <t>。</t>
    </r>
  </si>
  <si>
    <t>年产24万吨聚酯差别化复合纤维生产线技改项目</t>
  </si>
  <si>
    <t>浙江美源新材料股份有限公司</t>
  </si>
  <si>
    <t>公司预购置聚合装置2套，复合纺丝设备及2台1600万大卡／小时天然气导热油炉等辅助设备，产品主要生产工序包括投料-打浆-酯化反应-缩合反应-过滤-切粒-纺丝-打包。</t>
  </si>
  <si>
    <t>年产30万吨再生聚酯抗菌复合中空涤纶短纤维生产线技改项目</t>
  </si>
  <si>
    <t>余姚大发化纤有限公司</t>
  </si>
  <si>
    <t>项目拟在现有低熔点产品生产工艺和装置基础上，嫁接2个高粘终缩新技术装置，形成一头多尾的柔性工艺装置，现有备用再生聚酯熔融装置改为扩能的生产装置，并新增2套复合纺丝装置及3套短纤维后处理生产装置、牵伸机、熔体调粘釜等设备7500万元。</t>
  </si>
  <si>
    <t>云城云产业创新孵化总部基地建设项目</t>
  </si>
  <si>
    <t>高铁新城指挥部</t>
  </si>
  <si>
    <t>宁波余姚云城云产业创新孵化有限公司</t>
  </si>
  <si>
    <r>
      <t>在竞拍所得的110亩土地上，新建房屋建筑面积11万</t>
    </r>
    <r>
      <rPr>
        <sz val="12"/>
        <rFont val="宋体"/>
        <family val="0"/>
      </rPr>
      <t>㎡</t>
    </r>
    <r>
      <rPr>
        <sz val="12"/>
        <rFont val="仿宋_GB2312"/>
        <family val="3"/>
      </rPr>
      <t>，购置相关研发设备，项目建成投产后，用于云技术相关的智能产品的研发、展示、发布、服务等。</t>
    </r>
  </si>
  <si>
    <t>2018-2025</t>
  </si>
  <si>
    <t>机器人研发中心建设项目</t>
  </si>
  <si>
    <t>宁波华晟云城国际机器人交易博览有限公司</t>
  </si>
  <si>
    <r>
      <t xml:space="preserve"> 在竞拍所得的83.3亩国有土地上，新建房屋建筑面积55531</t>
    </r>
    <r>
      <rPr>
        <sz val="12"/>
        <rFont val="宋体"/>
        <family val="0"/>
      </rPr>
      <t>㎡</t>
    </r>
    <r>
      <rPr>
        <sz val="12"/>
        <rFont val="仿宋_GB2312"/>
        <family val="3"/>
      </rPr>
      <t>，购置相关研发设备，项目建成投产后，用于云技术相关的智能产品的研发、展示、发布、服务等。</t>
    </r>
  </si>
  <si>
    <t>云城U谷智能制造基地（南区）项目</t>
  </si>
  <si>
    <t xml:space="preserve"> 宁波余姚云城人工智能科技有限公司</t>
  </si>
  <si>
    <r>
      <t>在82.9亩国有建设用地上，新建110592m</t>
    </r>
    <r>
      <rPr>
        <sz val="12"/>
        <rFont val="宋体"/>
        <family val="0"/>
      </rPr>
      <t>²</t>
    </r>
    <r>
      <rPr>
        <sz val="12"/>
        <rFont val="仿宋_GB2312"/>
        <family val="3"/>
      </rPr>
      <t>建筑，用于智能设备研发、中试、制造等，服务于整个中国云城的智慧城市空间体系，满足云城区域内智能设备相关需求，打造云城的智能“U谷”。</t>
    </r>
  </si>
  <si>
    <t>(二)商贸、旅游</t>
  </si>
  <si>
    <t>7项</t>
  </si>
  <si>
    <t>轿辰方程世汽车4S店建设项目（原舜龙丰山电厂地块一）</t>
  </si>
  <si>
    <t>宁波方程世汽车服
务有限公司</t>
  </si>
  <si>
    <r>
      <t>拍卖所得24002m</t>
    </r>
    <r>
      <rPr>
        <sz val="12"/>
        <rFont val="宋体"/>
        <family val="0"/>
      </rPr>
      <t>²</t>
    </r>
    <r>
      <rPr>
        <sz val="12"/>
        <rFont val="仿宋_GB2312"/>
        <family val="3"/>
      </rPr>
      <t>土地上新建汽车4S店项目，引进华为、智己等新能源品牌，新建商服用房建筑面积设计为：27824.96m</t>
    </r>
    <r>
      <rPr>
        <sz val="12"/>
        <rFont val="宋体"/>
        <family val="0"/>
      </rPr>
      <t>²</t>
    </r>
    <r>
      <rPr>
        <sz val="12"/>
        <rFont val="仿宋_GB2312"/>
        <family val="3"/>
      </rPr>
      <t>，其中地上建筑面积：27478.83m</t>
    </r>
    <r>
      <rPr>
        <sz val="12"/>
        <rFont val="宋体"/>
        <family val="0"/>
      </rPr>
      <t>²</t>
    </r>
    <r>
      <rPr>
        <sz val="12"/>
        <rFont val="仿宋_GB2312"/>
        <family val="3"/>
      </rPr>
      <t>，地下建筑面积：346.13m</t>
    </r>
    <r>
      <rPr>
        <sz val="12"/>
        <rFont val="宋体"/>
        <family val="0"/>
      </rPr>
      <t>²</t>
    </r>
    <r>
      <rPr>
        <sz val="12"/>
        <rFont val="仿宋_GB2312"/>
        <family val="3"/>
      </rPr>
      <t>，同时购入汽车维修、检测等专用设备等专业，年销售额可达3亿以上，作为汽车4s店，人防异地安置。</t>
    </r>
  </si>
  <si>
    <t>余夫公路北侧舜龙丰山电厂</t>
  </si>
  <si>
    <t>汽车4S店建设项目（原舜龙丰山电厂地块二）</t>
  </si>
  <si>
    <t>宁波中基凯丰汽车
销售服务有限公司</t>
  </si>
  <si>
    <r>
      <t>在竞拍所得土地上，建设汽车4S店及汽车产业链相关服务用房，建筑面积25855.78</t>
    </r>
    <r>
      <rPr>
        <sz val="12"/>
        <rFont val="宋体"/>
        <family val="0"/>
      </rPr>
      <t>㎡</t>
    </r>
    <r>
      <rPr>
        <sz val="12"/>
        <rFont val="仿宋_GB2312"/>
        <family val="3"/>
      </rPr>
      <t>。购置相应设备、设施。建设所需资金由公司自筹解决。</t>
    </r>
  </si>
  <si>
    <t>阳明街道余夫公路北侧</t>
  </si>
  <si>
    <t>铺底资金9000万</t>
  </si>
  <si>
    <t>汽车城二期项目(舜弘汽车地块)</t>
  </si>
  <si>
    <t>宁波祥瑞盛汽车销售有限公司等4家单位</t>
  </si>
  <si>
    <r>
      <t>在竞拍所得土地上16541.6m</t>
    </r>
    <r>
      <rPr>
        <sz val="12"/>
        <rFont val="宋体"/>
        <family val="0"/>
      </rPr>
      <t>²</t>
    </r>
    <r>
      <rPr>
        <sz val="12"/>
        <rFont val="仿宋_GB2312"/>
        <family val="3"/>
      </rPr>
      <t>建设。主要从事汽车销售、展览、推广、打造余姚市汽车市场新格局。引进阿维塔、长安深蓝、长安新能源、长安乘用车、长安UNI、长安欧尚、长安凯程、比亚迪海洋网、比亚迪王朝网等汽车品牌的销售及售后服务。</t>
    </r>
  </si>
  <si>
    <t>群立村委北侧</t>
  </si>
  <si>
    <t>后续分为2个项目独立实施</t>
  </si>
  <si>
    <t>姚江水岸-农耕文化交流中心配套项目</t>
  </si>
  <si>
    <t>余姚市姚江水岸古建筑文化研究院</t>
  </si>
  <si>
    <r>
      <t>在15070m</t>
    </r>
    <r>
      <rPr>
        <sz val="12"/>
        <rFont val="宋体"/>
        <family val="0"/>
      </rPr>
      <t>²</t>
    </r>
    <r>
      <rPr>
        <sz val="12"/>
        <rFont val="仿宋_GB2312"/>
        <family val="3"/>
      </rPr>
      <t>土地上新建18484m</t>
    </r>
    <r>
      <rPr>
        <sz val="12"/>
        <rFont val="宋体"/>
        <family val="0"/>
      </rPr>
      <t>²</t>
    </r>
    <r>
      <rPr>
        <sz val="12"/>
        <rFont val="仿宋_GB2312"/>
        <family val="3"/>
      </rPr>
      <t>文化展览用房</t>
    </r>
  </si>
  <si>
    <t>丈亭镇运河文旅项目</t>
  </si>
  <si>
    <t>丈亭镇人民政府</t>
  </si>
  <si>
    <t>依托丈亭老街及窑头地块开发文旅项目</t>
  </si>
  <si>
    <t>完成窑头地块建设</t>
  </si>
  <si>
    <t>丈亭镇丈亭村</t>
  </si>
  <si>
    <t>龙泉山自然历史文化风貌区改造提升工程</t>
  </si>
  <si>
    <t>河姆渡文旅集团</t>
  </si>
  <si>
    <t>余姚市龙泉山建设开发有限公司</t>
  </si>
  <si>
    <t>对龙泉山区域391亩土地进行改造提升</t>
  </si>
  <si>
    <t>2024-2028</t>
  </si>
  <si>
    <t>开始工程建设，建设内容包括区域内古建筑的修复重建、景区配套建设项目、市政配套建设项目、景区配套文化设施及商业设施建设安装工程。</t>
  </si>
  <si>
    <t>龙泉山区域</t>
  </si>
  <si>
    <t>余姚希尔顿酒店装修项目</t>
  </si>
  <si>
    <t>德发房地产开发有限公司</t>
  </si>
  <si>
    <r>
      <t>希尔顿酒店（包含地下和地上）共计建筑面积36304m</t>
    </r>
    <r>
      <rPr>
        <sz val="12"/>
        <rFont val="宋体"/>
        <family val="0"/>
      </rPr>
      <t>²</t>
    </r>
    <r>
      <rPr>
        <sz val="12"/>
        <rFont val="仿宋_GB2312"/>
        <family val="3"/>
      </rPr>
      <t>，为一幢集宴会、餐饮及住宿于一体的酒店。总投资约4亿。</t>
    </r>
  </si>
  <si>
    <t>(三)社会事业</t>
  </si>
  <si>
    <t>21项</t>
  </si>
  <si>
    <t>宁波惟德养老项目</t>
  </si>
  <si>
    <t>梁弄镇</t>
  </si>
  <si>
    <t>宁波惟德养老服务有限公司</t>
  </si>
  <si>
    <t>在面积约50亩的土地上，建设梁弄镇惟德养老中心。一期建设用地约25亩。</t>
  </si>
  <si>
    <t>2020-2024</t>
  </si>
  <si>
    <t>完成工程量的50%</t>
  </si>
  <si>
    <t>堰头安置房建设工程</t>
  </si>
  <si>
    <t>舜建集团</t>
  </si>
  <si>
    <r>
      <t>总用地规模108.7亩，地上建筑面积约14万m</t>
    </r>
    <r>
      <rPr>
        <sz val="12"/>
        <rFont val="宋体"/>
        <family val="0"/>
      </rPr>
      <t>²</t>
    </r>
    <r>
      <rPr>
        <sz val="12"/>
        <rFont val="仿宋_GB2312"/>
        <family val="3"/>
      </rPr>
      <t>，地下建筑面积约8.3万m</t>
    </r>
    <r>
      <rPr>
        <sz val="12"/>
        <rFont val="宋体"/>
        <family val="0"/>
      </rPr>
      <t>²</t>
    </r>
    <r>
      <rPr>
        <sz val="12"/>
        <rFont val="仿宋_GB2312"/>
        <family val="3"/>
      </rPr>
      <t>。</t>
    </r>
  </si>
  <si>
    <t>完成地下室施工，部分楼栋上部建筑局部施工到3层</t>
  </si>
  <si>
    <t>建筑主体结构完工，建筑外立面装饰基本完成、附属市政配套工程开始施工。</t>
  </si>
  <si>
    <t>居住用房建设项目（千科路东侧、向阳亭河南侧地块）</t>
  </si>
  <si>
    <r>
      <t>占地约50.6</t>
    </r>
    <r>
      <rPr>
        <sz val="12"/>
        <color indexed="63"/>
        <rFont val="仿宋_GB2312"/>
        <family val="3"/>
      </rPr>
      <t>亩，建筑面积约11万m</t>
    </r>
    <r>
      <rPr>
        <sz val="12"/>
        <color indexed="63"/>
        <rFont val="宋体"/>
        <family val="0"/>
      </rPr>
      <t>²</t>
    </r>
  </si>
  <si>
    <t>完成桩基工程</t>
  </si>
  <si>
    <t>主体结构结顶，完成粉刷</t>
  </si>
  <si>
    <t>马鞍山路西侧、丰茹路北侧地块安置用房项目</t>
  </si>
  <si>
    <t>余姚市城西工业开发建设有限公司</t>
  </si>
  <si>
    <r>
      <t>总占地面积约73亩。总建筑面积约14万m</t>
    </r>
    <r>
      <rPr>
        <sz val="12"/>
        <rFont val="宋体"/>
        <family val="0"/>
      </rPr>
      <t>²</t>
    </r>
    <r>
      <rPr>
        <sz val="12"/>
        <rFont val="仿宋_GB2312"/>
        <family val="3"/>
      </rPr>
      <t>，约800套住宅</t>
    </r>
  </si>
  <si>
    <t>自筹110000</t>
  </si>
  <si>
    <t>完成土地供地工作，主体施工</t>
  </si>
  <si>
    <t>土地正在农转用报批中</t>
  </si>
  <si>
    <t>肖东路西侧、石婆桥中路北侧安置房项目</t>
  </si>
  <si>
    <r>
      <t>项目总用地面积约56亩，总建筑面积约11.8万m</t>
    </r>
    <r>
      <rPr>
        <sz val="12"/>
        <rFont val="宋体"/>
        <family val="0"/>
      </rPr>
      <t>²</t>
    </r>
    <r>
      <rPr>
        <sz val="12"/>
        <rFont val="仿宋_GB2312"/>
        <family val="3"/>
      </rPr>
      <t>，约680套住宅。</t>
    </r>
  </si>
  <si>
    <t>自筹84000</t>
  </si>
  <si>
    <t>约10亩土地农转用未完成，正在报批中</t>
  </si>
  <si>
    <t>余姚工业园区保障性租赁住房（朝阳路东侧，永和路南侧地块）</t>
  </si>
  <si>
    <r>
      <t>用地面积8231</t>
    </r>
    <r>
      <rPr>
        <sz val="12"/>
        <rFont val="宋体"/>
        <family val="0"/>
      </rPr>
      <t>㎡</t>
    </r>
    <r>
      <rPr>
        <sz val="12"/>
        <rFont val="仿宋_GB2312"/>
        <family val="3"/>
      </rPr>
      <t>，折合12.35亩，总建筑面积22450m</t>
    </r>
    <r>
      <rPr>
        <sz val="12"/>
        <rFont val="宋体"/>
        <family val="0"/>
      </rPr>
      <t>²</t>
    </r>
    <r>
      <rPr>
        <sz val="12"/>
        <rFont val="仿宋_GB2312"/>
        <family val="3"/>
      </rPr>
      <t>，其中地下室6120m</t>
    </r>
    <r>
      <rPr>
        <sz val="12"/>
        <rFont val="宋体"/>
        <family val="0"/>
      </rPr>
      <t>²</t>
    </r>
    <r>
      <rPr>
        <sz val="12"/>
        <rFont val="仿宋_GB2312"/>
        <family val="3"/>
      </rPr>
      <t>。</t>
    </r>
  </si>
  <si>
    <t>上级（中央资金）2177万，自筹13823万</t>
  </si>
  <si>
    <t>阳明东路南侧、云晖路东侧地块安置用房项目</t>
  </si>
  <si>
    <t>舜通集团</t>
  </si>
  <si>
    <t>宁波海昱建设有限公司</t>
  </si>
  <si>
    <r>
      <t>在竞拍所得48亩土地上，新建商住用房总建筑面积100504.73m</t>
    </r>
    <r>
      <rPr>
        <sz val="12"/>
        <rFont val="宋体"/>
        <family val="0"/>
      </rPr>
      <t>²</t>
    </r>
    <r>
      <rPr>
        <sz val="12"/>
        <rFont val="仿宋_GB2312"/>
        <family val="3"/>
      </rPr>
      <t>。</t>
    </r>
  </si>
  <si>
    <t>阳明东路南侧、云晖路西侧地块安置用房项目</t>
  </si>
  <si>
    <t>在竞拍所得62.5亩土地上，新建商住用房总建筑面积131525.95m²。</t>
  </si>
  <si>
    <t>北姚江路北侧、云晖路西侧地块安置用房项目</t>
  </si>
  <si>
    <t>余姚市新世纪交通房地产有限公司</t>
  </si>
  <si>
    <t>在竞拍所得20.3亩土地上，新建商住用房总建筑面积48391.86m²。</t>
  </si>
  <si>
    <t>北姚江路北侧、云晖路东侧地块安置用房项目</t>
  </si>
  <si>
    <t>在竞拍所得32.3亩土地上，新建商住用房总建筑面积77316.41m²。</t>
  </si>
  <si>
    <t>中意宁波生态园保障性租赁住房建设项目（暂定）</t>
  </si>
  <si>
    <t>宁波宇城建设发展有限公司</t>
  </si>
  <si>
    <r>
      <t>在竞拍所得的60.86亩土地上，拟建保障性租赁租房面积约103000</t>
    </r>
    <r>
      <rPr>
        <sz val="12"/>
        <rFont val="宋体"/>
        <family val="0"/>
      </rPr>
      <t>㎡。</t>
    </r>
  </si>
  <si>
    <t>主体建筑完成70%</t>
  </si>
  <si>
    <t>中意宁波生态园保障性租赁住房二期项目</t>
  </si>
  <si>
    <r>
      <t>在竞拍所得的43.73亩土地上，拟建保障性租赁租房面积约74458.94</t>
    </r>
    <r>
      <rPr>
        <sz val="12"/>
        <rFont val="宋体"/>
        <family val="0"/>
      </rPr>
      <t>㎡</t>
    </r>
    <r>
      <rPr>
        <sz val="12"/>
        <rFont val="仿宋_GB2312"/>
        <family val="3"/>
      </rPr>
      <t>，建设投资约47000万元。</t>
    </r>
  </si>
  <si>
    <t>桩基施工</t>
  </si>
  <si>
    <t>兰江街道丰杨河地块保障性租赁住房项目</t>
  </si>
  <si>
    <t>宁波舜达智能科技有限公司</t>
  </si>
  <si>
    <r>
      <t>在竞拍所得8708m</t>
    </r>
    <r>
      <rPr>
        <sz val="12"/>
        <rFont val="方正书宋_GBK"/>
        <family val="0"/>
      </rPr>
      <t>²</t>
    </r>
    <r>
      <rPr>
        <sz val="12"/>
        <rFont val="仿宋_GB2312"/>
        <family val="3"/>
      </rPr>
      <t>土地上，新建保障性租赁住房建筑面积9250m</t>
    </r>
    <r>
      <rPr>
        <sz val="12"/>
        <rFont val="方正书宋_GBK"/>
        <family val="0"/>
      </rPr>
      <t>²</t>
    </r>
    <r>
      <rPr>
        <sz val="12"/>
        <rFont val="仿宋_GB2312"/>
        <family val="3"/>
      </rPr>
      <t>。</t>
    </r>
  </si>
  <si>
    <t>姚北保障性租赁住房新建工程项目</t>
  </si>
  <si>
    <r>
      <t>本项目主要包括余慈公路北侧、新建北路西侧地块保障性租赁住房项目和低塘街道保障性租赁住房项目工程。其中余慈公路北侧、新建北路西侧地块保障性租赁住房项目总建筑面积约为14460.6</t>
    </r>
    <r>
      <rPr>
        <sz val="12"/>
        <rFont val="方正书宋_GBK"/>
        <family val="0"/>
      </rPr>
      <t>㎡</t>
    </r>
    <r>
      <rPr>
        <sz val="12"/>
        <rFont val="仿宋_GB2312"/>
        <family val="3"/>
      </rPr>
      <t>。项目建成后可提供约 180 间保障性租赁住房。低塘街道保障性租赁住房项目总建筑面积约为21460</t>
    </r>
    <r>
      <rPr>
        <sz val="12"/>
        <rFont val="方正书宋_GBK"/>
        <family val="0"/>
      </rPr>
      <t>㎡</t>
    </r>
    <r>
      <rPr>
        <sz val="12"/>
        <rFont val="仿宋_GB2312"/>
        <family val="3"/>
      </rPr>
      <t>。项目建成后可提供约389间保障性租赁住房。</t>
    </r>
  </si>
  <si>
    <t>城东新城文教CLD板块开发项目</t>
  </si>
  <si>
    <t>发改局、住建局</t>
  </si>
  <si>
    <r>
      <t>项目新增建筑面积20.98万m</t>
    </r>
    <r>
      <rPr>
        <sz val="12"/>
        <rFont val="方正书宋_GBK"/>
        <family val="0"/>
      </rPr>
      <t>²</t>
    </r>
    <r>
      <rPr>
        <sz val="12"/>
        <rFont val="仿宋_GB2312"/>
        <family val="3"/>
      </rPr>
      <t>，围绕北师大余姚学校及高风中学，打造姚城文教新高地。</t>
    </r>
  </si>
  <si>
    <t>余姚市牟山镇孙家南侧保障性住房项目</t>
  </si>
  <si>
    <t>用地面积22.77亩，建筑面积2.6万平方米，拟建设保障性租赁住房2幢，共计754套。</t>
  </si>
  <si>
    <t>余姚黄山未来社区项目</t>
  </si>
  <si>
    <r>
      <t>项目规划单元面积190公顷，实施单元面积29.18公顷，总建筑面积49.56万</t>
    </r>
    <r>
      <rPr>
        <sz val="12"/>
        <rFont val="宋体"/>
        <family val="0"/>
      </rPr>
      <t>㎡</t>
    </r>
    <r>
      <rPr>
        <sz val="12"/>
        <rFont val="仿宋_GB2312"/>
        <family val="3"/>
      </rPr>
      <t>。</t>
    </r>
  </si>
  <si>
    <t>2022-2027</t>
  </si>
  <si>
    <t>堰头安置房施工</t>
  </si>
  <si>
    <t>堰头安置房继续施工</t>
  </si>
  <si>
    <t>余姚市水电气综合服务中心（临溪路南侧、中央公馆北侧地块）</t>
  </si>
  <si>
    <r>
      <t>项目占地面积为5760m</t>
    </r>
    <r>
      <rPr>
        <sz val="12"/>
        <rFont val="宋体"/>
        <family val="0"/>
      </rPr>
      <t>²</t>
    </r>
    <r>
      <rPr>
        <sz val="12"/>
        <rFont val="仿宋_GB2312"/>
        <family val="3"/>
      </rPr>
      <t>，折合8.64亩。总建筑面积11669.79m</t>
    </r>
    <r>
      <rPr>
        <sz val="12"/>
        <rFont val="宋体"/>
        <family val="0"/>
      </rPr>
      <t>²</t>
    </r>
    <r>
      <rPr>
        <sz val="12"/>
        <rFont val="仿宋_GB2312"/>
        <family val="3"/>
      </rPr>
      <t>，地上建筑面积7844.23m</t>
    </r>
    <r>
      <rPr>
        <sz val="12"/>
        <rFont val="宋体"/>
        <family val="0"/>
      </rPr>
      <t>²</t>
    </r>
    <r>
      <rPr>
        <sz val="12"/>
        <rFont val="仿宋_GB2312"/>
        <family val="3"/>
      </rPr>
      <t>，地下建筑面积3825.56m</t>
    </r>
    <r>
      <rPr>
        <sz val="12"/>
        <rFont val="宋体"/>
        <family val="0"/>
      </rPr>
      <t>²</t>
    </r>
    <r>
      <rPr>
        <sz val="12"/>
        <rFont val="仿宋_GB2312"/>
        <family val="3"/>
      </rPr>
      <t>。</t>
    </r>
  </si>
  <si>
    <t>建筑主体结顶</t>
  </si>
  <si>
    <t>大隐镇、朗霞街道相关地块商业开发项目</t>
  </si>
  <si>
    <t>舜建集团、工业园区</t>
  </si>
  <si>
    <r>
      <t>1、大隐镇总用地面积11339</t>
    </r>
    <r>
      <rPr>
        <sz val="12"/>
        <rFont val="方正书宋_GBK"/>
        <family val="0"/>
      </rPr>
      <t>㎡</t>
    </r>
    <r>
      <rPr>
        <sz val="12"/>
        <rFont val="仿宋_GB2312"/>
        <family val="3"/>
      </rPr>
      <t>，折合17亩，总建筑面积8000</t>
    </r>
    <r>
      <rPr>
        <sz val="12"/>
        <rFont val="方正书宋_GBK"/>
        <family val="0"/>
      </rPr>
      <t>㎡；</t>
    </r>
    <r>
      <rPr>
        <sz val="12"/>
        <rFont val="仿宋_GB2312"/>
        <family val="3"/>
      </rPr>
      <t>2、总用地面积22678</t>
    </r>
    <r>
      <rPr>
        <sz val="12"/>
        <rFont val="方正书宋_GBK"/>
        <family val="0"/>
      </rPr>
      <t>㎡</t>
    </r>
    <r>
      <rPr>
        <sz val="12"/>
        <rFont val="仿宋_GB2312"/>
        <family val="3"/>
      </rPr>
      <t>，折合34亩，总建筑面积13000</t>
    </r>
    <r>
      <rPr>
        <sz val="12"/>
        <rFont val="方正书宋_GBK"/>
        <family val="0"/>
      </rPr>
      <t>㎡。</t>
    </r>
  </si>
  <si>
    <t>四明山区域EOD项目</t>
  </si>
  <si>
    <t>宁波河姆渡文化旅游集团有限公司</t>
  </si>
  <si>
    <t>对四明山区域整体环境进行改造提升</t>
  </si>
  <si>
    <t>待各乡镇街道上报，部分项目可开始招标、施工</t>
  </si>
  <si>
    <t>凤凰山人文公园（暂命名）</t>
  </si>
  <si>
    <t>民政局、舜瑞集团</t>
  </si>
  <si>
    <t>舜瑞集团</t>
  </si>
  <si>
    <t>1、新建占地总面积约481亩的墓园，包括墓地，配套管理用房、停车场、配套道路等。
2、新建对外联系道路，长度约1825m，宽度12m及隧道、隧道管理用房等。</t>
  </si>
  <si>
    <t>2024-2035</t>
  </si>
  <si>
    <t>做好项目立项、项目论证、土地审批、方案设计等前期筹备工作，并启动正式建设。</t>
  </si>
  <si>
    <t>（四）小微集聚区</t>
  </si>
  <si>
    <t>6项</t>
  </si>
  <si>
    <t>前湾中国（中东欧）万洋科技众创城</t>
  </si>
  <si>
    <t>余姚万洋众创城科技有限公司</t>
  </si>
  <si>
    <r>
      <t>新建1栋综合楼，13栋多层厂房。房屋建筑面积94749.17m</t>
    </r>
    <r>
      <rPr>
        <sz val="12"/>
        <rFont val="方正书宋_GBK"/>
        <family val="0"/>
      </rPr>
      <t>²</t>
    </r>
    <r>
      <rPr>
        <sz val="12"/>
        <rFont val="仿宋_GB2312"/>
        <family val="3"/>
      </rPr>
      <t>，其中地上面积94539.65m</t>
    </r>
    <r>
      <rPr>
        <sz val="12"/>
        <rFont val="方正书宋_GBK"/>
        <family val="0"/>
      </rPr>
      <t>²</t>
    </r>
    <r>
      <rPr>
        <sz val="12"/>
        <rFont val="仿宋_GB2312"/>
        <family val="3"/>
      </rPr>
      <t>，地下面积209.52m</t>
    </r>
    <r>
      <rPr>
        <sz val="12"/>
        <rFont val="方正书宋_GBK"/>
        <family val="0"/>
      </rPr>
      <t>²</t>
    </r>
    <r>
      <rPr>
        <sz val="12"/>
        <rFont val="仿宋_GB2312"/>
        <family val="3"/>
      </rPr>
      <t>。</t>
    </r>
  </si>
  <si>
    <t>中意万洋众创城（兴滨路南侧、海涛路西侧工业用地）</t>
  </si>
  <si>
    <r>
      <t>新建四栋综合楼，两栋高层厂房，其余为多栋厂房。房屋建筑面积（含地下室）397000m</t>
    </r>
    <r>
      <rPr>
        <sz val="12"/>
        <rFont val="方正书宋_GBK"/>
        <family val="0"/>
      </rPr>
      <t>²</t>
    </r>
    <r>
      <rPr>
        <sz val="12"/>
        <rFont val="仿宋_GB2312"/>
        <family val="3"/>
      </rPr>
      <t>。</t>
    </r>
  </si>
  <si>
    <t>完成工程总量的70%</t>
  </si>
  <si>
    <t>中国余姚模具产业园项目</t>
  </si>
  <si>
    <t>工业园区管委会</t>
  </si>
  <si>
    <t>本项目总建筑面积约691850m2（其中地下室建筑面积约11000m2），由三个产业园地块及产业园配套道路四部分组成。</t>
  </si>
  <si>
    <t>四条道路基本完工（熊家街路、新新直路、藉义巷路、开增路），产业园区主体施工</t>
  </si>
  <si>
    <t>中国模具产业园配套区块项目</t>
  </si>
  <si>
    <t>项目总用地面积约198亩，包括39亩住宅项目、124亩工业产业项目和配套道路建设，其中配套道路包括：汝霖路（晋涵路至藉义巷路）道路长约440m，宽40m（先实施西半幅20m）；无名支路（暂命名）全长230m，宽16m</t>
  </si>
  <si>
    <t>余姚工业园区开发建设投资有限公司</t>
  </si>
  <si>
    <t>正在农转用报批阶段</t>
  </si>
  <si>
    <t>完成供地工作并开工建设</t>
  </si>
  <si>
    <t>剩余约10亩土地正在农转用报批中，约2户未拆迁；
作内容修改</t>
  </si>
  <si>
    <t>阳明智慧小微园二期</t>
  </si>
  <si>
    <t>余姚市阳明大擎智慧城开发有限公司</t>
  </si>
  <si>
    <r>
      <t>在竞得17.2亩国有建设用地(工业),总建筑面积25389.33m</t>
    </r>
    <r>
      <rPr>
        <sz val="12"/>
        <color indexed="8"/>
        <rFont val="宋体"/>
        <family val="0"/>
      </rPr>
      <t>²</t>
    </r>
    <r>
      <rPr>
        <sz val="12"/>
        <color indexed="8"/>
        <rFont val="仿宋_GB2312"/>
        <family val="3"/>
      </rPr>
      <t>,其中厂房建筑面积24747.32m</t>
    </r>
    <r>
      <rPr>
        <sz val="12"/>
        <color indexed="8"/>
        <rFont val="宋体"/>
        <family val="0"/>
      </rPr>
      <t>²</t>
    </r>
    <r>
      <rPr>
        <sz val="12"/>
        <color indexed="8"/>
        <rFont val="仿宋_GB2312"/>
        <family val="3"/>
      </rPr>
      <t>,配套面积276.06m</t>
    </r>
    <r>
      <rPr>
        <sz val="12"/>
        <color indexed="8"/>
        <rFont val="宋体"/>
        <family val="0"/>
      </rPr>
      <t>²</t>
    </r>
    <r>
      <rPr>
        <sz val="12"/>
        <color indexed="8"/>
        <rFont val="仿宋_GB2312"/>
        <family val="3"/>
      </rPr>
      <t>,配电房227.28m</t>
    </r>
    <r>
      <rPr>
        <sz val="12"/>
        <color indexed="8"/>
        <rFont val="宋体"/>
        <family val="0"/>
      </rPr>
      <t>²</t>
    </r>
    <r>
      <rPr>
        <sz val="12"/>
        <color indexed="8"/>
        <rFont val="仿宋_GB2312"/>
        <family val="3"/>
      </rPr>
      <t>,地下建筑面积138.67m</t>
    </r>
    <r>
      <rPr>
        <sz val="12"/>
        <color indexed="8"/>
        <rFont val="宋体"/>
        <family val="0"/>
      </rPr>
      <t>²</t>
    </r>
    <r>
      <rPr>
        <sz val="12"/>
        <color indexed="8"/>
        <rFont val="仿宋_GB2312"/>
        <family val="3"/>
      </rPr>
      <t>.购置相关生产设备。</t>
    </r>
  </si>
  <si>
    <t>陆埠五马园区西侧地块（年产500万台电动机智能智造产业园项目）</t>
  </si>
  <si>
    <t>舜工集团</t>
  </si>
  <si>
    <r>
      <t>总占地面积为262亩，总建筑430000m</t>
    </r>
    <r>
      <rPr>
        <sz val="12"/>
        <rFont val="宋体"/>
        <family val="0"/>
      </rPr>
      <t>²</t>
    </r>
    <r>
      <rPr>
        <sz val="12"/>
        <rFont val="仿宋_GB2312"/>
        <family val="3"/>
      </rPr>
      <t>。</t>
    </r>
  </si>
  <si>
    <t>企业自筹</t>
  </si>
  <si>
    <t>配合陆埠镇政府进行前期土地征收相关工作</t>
  </si>
  <si>
    <t>2024年8月份完成土地拍买，9月份完成工程招标，10月份开工建设。</t>
  </si>
  <si>
    <t>（五）其他</t>
  </si>
  <si>
    <t>3项</t>
  </si>
  <si>
    <t>宁波至余姚城际铁路牟山站</t>
  </si>
  <si>
    <t>市铁路与轨道交通建设管理服务中心</t>
  </si>
  <si>
    <t>宁波市城际铁路发展有限公司、余姚市铁路与轨道交通建设管理服务中心</t>
  </si>
  <si>
    <r>
      <t>新增到发线2条，侧式站台2座，新建旅客进出站地道一座；站房主体二层，局部一层，建筑面积2181m</t>
    </r>
    <r>
      <rPr>
        <sz val="12"/>
        <rFont val="宋体"/>
        <family val="0"/>
      </rPr>
      <t>²</t>
    </r>
    <r>
      <rPr>
        <sz val="12"/>
        <rFont val="仿宋_GB2312"/>
        <family val="3"/>
      </rPr>
      <t>；配套建设进场道路978m及公交站、车辆通行停放相关服务设施。</t>
    </r>
  </si>
  <si>
    <t>宁波余姚两级财政按5：5承担</t>
  </si>
  <si>
    <t>1、完成征地拆迁（含铁路土地回收）；2、完成进场道路路基填筑；3、完成北侧栈桥搭设；4、完成南侧水塘填筑。</t>
  </si>
  <si>
    <t>1、完成站房主体工程；2、完成地道、站台、雨棚等主体工程（不含装修）；3、四电工程完成60%；</t>
  </si>
  <si>
    <t>余姚市低塘片区全域国土空间综合整治项目</t>
  </si>
  <si>
    <t>自规局、舜瑞集团</t>
  </si>
  <si>
    <t>主要包括低塘街道镆剑山村、汤家闸村等 6 村宅基地复垦项目，黄清堰村创建双富样板村（未来乡村）项目、庆丰路道路改造、舜耕幼儿园新建等12 个项目。</t>
  </si>
  <si>
    <t>土地治理</t>
  </si>
  <si>
    <t>输变电工程</t>
  </si>
  <si>
    <t>市供电公司</t>
  </si>
  <si>
    <t>主网工程：建设220千伏朗霞变及其110千伏送出、220千伏姚西网架优化工程；110千伏兰墅变、双河变、望海变、横埭变、中江变、七里-胜归线路工程。新增变电容量98万千伏安、线路151公里。
配网工程：预计每年投资3.2亿元。</t>
  </si>
  <si>
    <t>省电力公司</t>
  </si>
  <si>
    <t>主网工程：投运220千伏朗霞变、220千伏姚西网架优化工程一期；在建220千伏朗霞110千伏送出、220千伏姚西网架优化工程二期、110千伏横埭变、朗霞至阳明线路。
配网工程：完成投资3亿元。</t>
  </si>
  <si>
    <t>主网工程：投运220千伏朗霞110千伏送出、220千伏姚西网架优化工程二期、110千伏横埭变、朗霞至阳明线路。开工110千伏兰风变、南雷变、云南变、西街变、中江变、朗霞至低塘线路。                                  配网工程投资完成约3.5亿元。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</si>
</sst>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s>
  <fonts count="38">
    <font>
      <sz val="12"/>
      <name val="宋体"/>
      <family val="0"/>
    </font>
    <font>
      <sz val="11"/>
      <name val="宋体"/>
      <family val="0"/>
    </font>
    <font>
      <sz val="18"/>
      <name val="宋体"/>
      <family val="0"/>
    </font>
    <font>
      <sz val="12"/>
      <name val="仿宋_GB2312"/>
      <family val="3"/>
    </font>
    <font>
      <b/>
      <sz val="12"/>
      <name val="仿宋_GB2312"/>
      <family val="3"/>
    </font>
    <font>
      <sz val="14"/>
      <name val="黑体"/>
      <family val="3"/>
    </font>
    <font>
      <sz val="22"/>
      <name val="方正小标宋简体"/>
      <family val="4"/>
    </font>
    <font>
      <sz val="11"/>
      <name val="仿宋_GB2312"/>
      <family val="3"/>
    </font>
    <font>
      <b/>
      <sz val="11"/>
      <name val="仿宋_GB2312"/>
      <family val="3"/>
    </font>
    <font>
      <b/>
      <sz val="10"/>
      <name val="仿宋_GB2312"/>
      <family val="3"/>
    </font>
    <font>
      <sz val="12"/>
      <color indexed="8"/>
      <name val="仿宋_GB2312"/>
      <family val="3"/>
    </font>
    <font>
      <b/>
      <sz val="14"/>
      <name val="仿宋_GB2312"/>
      <family val="3"/>
    </font>
    <font>
      <u val="single"/>
      <sz val="9"/>
      <color indexed="12"/>
      <name val="宋体"/>
      <family val="0"/>
    </font>
    <font>
      <u val="single"/>
      <sz val="9"/>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0"/>
      <name val="Arial"/>
      <family val="2"/>
    </font>
    <font>
      <sz val="11"/>
      <color indexed="8"/>
      <name val="等线"/>
      <family val="0"/>
    </font>
    <font>
      <sz val="12"/>
      <color indexed="8"/>
      <name val="宋体"/>
      <family val="0"/>
    </font>
    <font>
      <sz val="12"/>
      <name val="方正书宋_GBK"/>
      <family val="0"/>
    </font>
    <font>
      <sz val="12"/>
      <color indexed="8"/>
      <name val="方正书宋_GBK"/>
      <family val="0"/>
    </font>
    <font>
      <sz val="12"/>
      <color indexed="63"/>
      <name val="仿宋_GB2312"/>
      <family val="3"/>
    </font>
    <font>
      <sz val="12"/>
      <color indexed="63"/>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1" fillId="0" borderId="0">
      <alignment vertical="center"/>
      <protection/>
    </xf>
    <xf numFmtId="0" fontId="0" fillId="0" borderId="0">
      <alignment/>
      <protection/>
    </xf>
    <xf numFmtId="0" fontId="1"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4" fillId="0" borderId="0" applyProtection="0">
      <alignment vertical="center"/>
    </xf>
    <xf numFmtId="0" fontId="32" fillId="0" borderId="0">
      <alignment vertical="center"/>
      <protection/>
    </xf>
  </cellStyleXfs>
  <cellXfs count="61">
    <xf numFmtId="0" fontId="0"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63" applyFont="1" applyFill="1" applyAlignment="1">
      <alignment horizontal="left" vertical="center" wrapText="1"/>
      <protection/>
    </xf>
    <xf numFmtId="0" fontId="4"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pplyProtection="1">
      <alignment horizontal="left" vertical="center"/>
      <protection/>
    </xf>
    <xf numFmtId="0" fontId="0" fillId="0" borderId="0" xfId="0" applyFont="1" applyFill="1" applyAlignment="1">
      <alignment horizontal="left" vertical="center" wrapText="1"/>
    </xf>
    <xf numFmtId="0" fontId="0"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1"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7" fillId="0" borderId="9" xfId="0" applyFont="1" applyFill="1" applyBorder="1" applyAlignment="1">
      <alignment horizontal="center" vertical="center" wrapText="1"/>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70" applyFont="1" applyFill="1" applyBorder="1" applyAlignment="1" applyProtection="1">
      <alignment horizontal="center" vertical="center" wrapText="1"/>
      <protection/>
    </xf>
    <xf numFmtId="0" fontId="10" fillId="0" borderId="10" xfId="0" applyNumberFormat="1" applyFont="1" applyFill="1" applyBorder="1" applyAlignment="1">
      <alignment horizontal="center" vertical="center" wrapText="1"/>
    </xf>
    <xf numFmtId="0" fontId="3" fillId="0" borderId="10" xfId="71" applyFont="1" applyFill="1" applyBorder="1" applyAlignment="1">
      <alignment horizontal="center" vertical="center" wrapText="1"/>
      <protection/>
    </xf>
    <xf numFmtId="177" fontId="3" fillId="0" borderId="9"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3" fillId="0" borderId="10" xfId="0" applyNumberFormat="1" applyFont="1" applyFill="1" applyBorder="1" applyAlignment="1" applyProtection="1">
      <alignment horizontal="center" vertical="center" wrapText="1"/>
      <protection/>
    </xf>
    <xf numFmtId="178" fontId="3" fillId="0" borderId="10" xfId="63" applyNumberFormat="1" applyFont="1" applyFill="1" applyBorder="1" applyAlignment="1">
      <alignment horizontal="center" vertical="center" wrapText="1"/>
      <protection/>
    </xf>
    <xf numFmtId="178" fontId="3" fillId="0" borderId="0" xfId="63" applyNumberFormat="1" applyFont="1" applyFill="1" applyBorder="1" applyAlignment="1">
      <alignment horizontal="left" vertical="center" wrapText="1"/>
      <protection/>
    </xf>
    <xf numFmtId="178" fontId="3" fillId="0" borderId="0" xfId="63" applyNumberFormat="1" applyFont="1" applyFill="1" applyAlignment="1">
      <alignment horizontal="left" vertical="center" wrapText="1"/>
      <protection/>
    </xf>
    <xf numFmtId="178" fontId="3"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pplyProtection="1">
      <alignment horizontal="left" vertical="center" wrapText="1"/>
      <protection/>
    </xf>
    <xf numFmtId="0" fontId="3" fillId="0" borderId="10" xfId="65" applyFont="1" applyFill="1" applyBorder="1" applyAlignment="1">
      <alignment vertical="center" wrapText="1"/>
      <protection/>
    </xf>
    <xf numFmtId="0" fontId="3" fillId="0" borderId="10" xfId="0" applyFont="1" applyFill="1" applyBorder="1" applyAlignment="1">
      <alignment horizontal="center" vertical="center"/>
    </xf>
    <xf numFmtId="0" fontId="3" fillId="0" borderId="11" xfId="0" applyFont="1" applyFill="1" applyBorder="1" applyAlignment="1">
      <alignment vertical="center" wrapText="1"/>
    </xf>
    <xf numFmtId="0" fontId="3" fillId="0" borderId="0" xfId="0" applyFont="1" applyFill="1" applyBorder="1" applyAlignment="1">
      <alignment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4" xfId="63"/>
    <cellStyle name="常规 8" xfId="64"/>
    <cellStyle name="常规 9" xfId="65"/>
    <cellStyle name="常规 21" xfId="66"/>
    <cellStyle name="常规 22" xfId="67"/>
    <cellStyle name="样式 1" xfId="68"/>
    <cellStyle name="常规 7" xfId="69"/>
    <cellStyle name="常规 3" xfId="70"/>
    <cellStyle name="常规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IP131"/>
  <sheetViews>
    <sheetView tabSelected="1" view="pageBreakPreview" zoomScale="70" zoomScaleNormal="85" zoomScaleSheetLayoutView="70" workbookViewId="0" topLeftCell="A1">
      <pane ySplit="8" topLeftCell="A33" activePane="bottomLeft" state="frozen"/>
      <selection pane="bottomLeft" activeCell="F142" sqref="F142"/>
    </sheetView>
  </sheetViews>
  <sheetFormatPr defaultColWidth="8.75390625" defaultRowHeight="14.25"/>
  <cols>
    <col min="1" max="1" width="4.625" style="2" customWidth="1"/>
    <col min="2" max="2" width="33.375" style="10" customWidth="1"/>
    <col min="3" max="3" width="11.125" style="2" customWidth="1"/>
    <col min="4" max="4" width="11.50390625" style="2" hidden="1" customWidth="1"/>
    <col min="5" max="5" width="6.50390625" style="2" customWidth="1"/>
    <col min="6" max="6" width="50.50390625" style="10" customWidth="1"/>
    <col min="7" max="7" width="12.25390625" style="2" customWidth="1"/>
    <col min="8" max="8" width="12.375" style="2" customWidth="1"/>
    <col min="9" max="9" width="5.50390625" style="2" customWidth="1"/>
    <col min="10" max="10" width="13.625" style="2" customWidth="1"/>
    <col min="11" max="11" width="14.875" style="2" customWidth="1"/>
    <col min="12" max="12" width="14.125" style="2" customWidth="1"/>
    <col min="13" max="13" width="18.375" style="2" customWidth="1"/>
    <col min="14" max="14" width="12.00390625" style="13" customWidth="1"/>
    <col min="15" max="15" width="13.00390625" style="13" customWidth="1"/>
    <col min="16" max="16384" width="8.75390625" style="13" customWidth="1"/>
  </cols>
  <sheetData>
    <row r="1" spans="1:15" s="1" customFormat="1" ht="21" customHeight="1">
      <c r="A1" s="14" t="s">
        <v>0</v>
      </c>
      <c r="B1" s="14"/>
      <c r="C1" s="15"/>
      <c r="D1" s="16"/>
      <c r="E1" s="17"/>
      <c r="F1" s="14"/>
      <c r="G1" s="18"/>
      <c r="H1" s="18"/>
      <c r="I1" s="18"/>
      <c r="J1" s="18"/>
      <c r="K1" s="18"/>
      <c r="L1" s="18"/>
      <c r="M1" s="18"/>
      <c r="N1" s="18"/>
      <c r="O1" s="18"/>
    </row>
    <row r="2" spans="1:15" ht="28.5">
      <c r="A2" s="19" t="s">
        <v>1</v>
      </c>
      <c r="B2" s="20"/>
      <c r="C2" s="19"/>
      <c r="D2" s="19"/>
      <c r="E2" s="19"/>
      <c r="F2" s="20"/>
      <c r="G2" s="19"/>
      <c r="H2" s="19"/>
      <c r="I2" s="19"/>
      <c r="J2" s="19"/>
      <c r="K2" s="19"/>
      <c r="L2" s="19"/>
      <c r="M2" s="19"/>
      <c r="N2" s="19"/>
      <c r="O2" s="19"/>
    </row>
    <row r="3" spans="1:15" ht="14.25">
      <c r="A3" s="21"/>
      <c r="B3" s="22"/>
      <c r="C3" s="23"/>
      <c r="D3" s="23"/>
      <c r="E3" s="21"/>
      <c r="F3" s="24"/>
      <c r="G3" s="25"/>
      <c r="H3" s="25"/>
      <c r="I3" s="25" t="s">
        <v>2</v>
      </c>
      <c r="J3" s="25"/>
      <c r="K3" s="18"/>
      <c r="L3" s="40"/>
      <c r="M3" s="40" t="s">
        <v>3</v>
      </c>
      <c r="N3" s="40"/>
      <c r="O3" s="40"/>
    </row>
    <row r="4" spans="1:15" s="2" customFormat="1" ht="14.25">
      <c r="A4" s="26" t="s">
        <v>4</v>
      </c>
      <c r="B4" s="27" t="s">
        <v>5</v>
      </c>
      <c r="C4" s="26" t="s">
        <v>6</v>
      </c>
      <c r="D4" s="26" t="s">
        <v>7</v>
      </c>
      <c r="E4" s="26" t="s">
        <v>8</v>
      </c>
      <c r="F4" s="26" t="s">
        <v>9</v>
      </c>
      <c r="G4" s="28" t="s">
        <v>10</v>
      </c>
      <c r="H4" s="29" t="s">
        <v>11</v>
      </c>
      <c r="I4" s="26" t="s">
        <v>12</v>
      </c>
      <c r="J4" s="26" t="s">
        <v>13</v>
      </c>
      <c r="K4" s="26"/>
      <c r="L4" s="26" t="s">
        <v>14</v>
      </c>
      <c r="M4" s="26"/>
      <c r="N4" s="41" t="s">
        <v>15</v>
      </c>
      <c r="O4" s="26" t="s">
        <v>16</v>
      </c>
    </row>
    <row r="5" spans="1:15" s="2" customFormat="1" ht="14.25">
      <c r="A5" s="26"/>
      <c r="B5" s="27"/>
      <c r="C5" s="26"/>
      <c r="D5" s="26"/>
      <c r="E5" s="26"/>
      <c r="F5" s="26"/>
      <c r="G5" s="28"/>
      <c r="H5" s="29"/>
      <c r="I5" s="26"/>
      <c r="J5" s="29" t="s">
        <v>17</v>
      </c>
      <c r="K5" s="26" t="s">
        <v>18</v>
      </c>
      <c r="L5" s="29" t="s">
        <v>17</v>
      </c>
      <c r="M5" s="26" t="s">
        <v>18</v>
      </c>
      <c r="N5" s="41"/>
      <c r="O5" s="26"/>
    </row>
    <row r="6" spans="1:15" s="2" customFormat="1" ht="14.25">
      <c r="A6" s="30"/>
      <c r="B6" s="30" t="s">
        <v>19</v>
      </c>
      <c r="C6" s="30"/>
      <c r="D6" s="30"/>
      <c r="E6" s="30"/>
      <c r="F6" s="30" t="s">
        <v>20</v>
      </c>
      <c r="G6" s="30"/>
      <c r="H6" s="31">
        <f aca="true" t="shared" si="0" ref="H6:L6">SUM(H7:H8)</f>
        <v>12971537.8</v>
      </c>
      <c r="I6" s="30"/>
      <c r="J6" s="31">
        <f t="shared" si="0"/>
        <v>2615162</v>
      </c>
      <c r="K6" s="30"/>
      <c r="L6" s="31">
        <f t="shared" si="0"/>
        <v>3195892</v>
      </c>
      <c r="M6" s="30"/>
      <c r="N6" s="30"/>
      <c r="O6" s="30"/>
    </row>
    <row r="7" spans="1:15" s="2" customFormat="1" ht="28.5">
      <c r="A7" s="30"/>
      <c r="B7" s="32" t="s">
        <v>21</v>
      </c>
      <c r="C7" s="30"/>
      <c r="D7" s="30"/>
      <c r="E7" s="30"/>
      <c r="F7" s="30" t="s">
        <v>22</v>
      </c>
      <c r="G7" s="30"/>
      <c r="H7" s="31">
        <f>5232295+88000</f>
        <v>5320295</v>
      </c>
      <c r="I7" s="30"/>
      <c r="J7" s="31">
        <f>1155990+49200</f>
        <v>1205190</v>
      </c>
      <c r="K7" s="30"/>
      <c r="L7" s="31">
        <v>957150</v>
      </c>
      <c r="M7" s="30"/>
      <c r="N7" s="30"/>
      <c r="O7" s="30"/>
    </row>
    <row r="8" spans="1:15" s="2" customFormat="1" ht="28.5">
      <c r="A8" s="30"/>
      <c r="B8" s="32" t="s">
        <v>23</v>
      </c>
      <c r="C8" s="30"/>
      <c r="D8" s="30"/>
      <c r="E8" s="30"/>
      <c r="F8" s="30" t="s">
        <v>24</v>
      </c>
      <c r="G8" s="30"/>
      <c r="H8" s="31">
        <f aca="true" t="shared" si="1" ref="H8:L8">H9+H89+H97+H119+H126</f>
        <v>7651242.8</v>
      </c>
      <c r="I8" s="31"/>
      <c r="J8" s="31">
        <f t="shared" si="1"/>
        <v>1409972</v>
      </c>
      <c r="K8" s="31"/>
      <c r="L8" s="31">
        <f t="shared" si="1"/>
        <v>2238742</v>
      </c>
      <c r="M8" s="30"/>
      <c r="N8" s="30"/>
      <c r="O8" s="30"/>
    </row>
    <row r="9" spans="1:15" s="2" customFormat="1" ht="14.25">
      <c r="A9" s="33"/>
      <c r="B9" s="32" t="s">
        <v>25</v>
      </c>
      <c r="C9" s="33"/>
      <c r="D9" s="33"/>
      <c r="E9" s="33"/>
      <c r="F9" s="30" t="s">
        <v>26</v>
      </c>
      <c r="G9" s="33"/>
      <c r="H9" s="31">
        <f aca="true" t="shared" si="2" ref="H9:L9">SUM(H10:H88)</f>
        <v>3337421.8</v>
      </c>
      <c r="I9" s="31"/>
      <c r="J9" s="31">
        <f t="shared" si="2"/>
        <v>729472</v>
      </c>
      <c r="K9" s="31"/>
      <c r="L9" s="31">
        <f t="shared" si="2"/>
        <v>1024135</v>
      </c>
      <c r="M9" s="33"/>
      <c r="N9" s="33"/>
      <c r="O9" s="33"/>
    </row>
    <row r="10" spans="1:15" s="2" customFormat="1" ht="42.75">
      <c r="A10" s="33">
        <v>1</v>
      </c>
      <c r="B10" s="34" t="s">
        <v>27</v>
      </c>
      <c r="C10" s="33" t="s">
        <v>28</v>
      </c>
      <c r="D10" s="33" t="s">
        <v>29</v>
      </c>
      <c r="E10" s="35" t="s">
        <v>30</v>
      </c>
      <c r="F10" s="34" t="s">
        <v>31</v>
      </c>
      <c r="G10" s="35" t="s">
        <v>32</v>
      </c>
      <c r="H10" s="35">
        <v>29391</v>
      </c>
      <c r="I10" s="35" t="s">
        <v>33</v>
      </c>
      <c r="J10" s="35">
        <v>15000</v>
      </c>
      <c r="K10" s="36" t="s">
        <v>34</v>
      </c>
      <c r="L10" s="35">
        <v>14391</v>
      </c>
      <c r="M10" s="33" t="s">
        <v>35</v>
      </c>
      <c r="N10" s="33"/>
      <c r="O10" s="33"/>
    </row>
    <row r="11" spans="1:15" s="2" customFormat="1" ht="71.25">
      <c r="A11" s="33">
        <v>2</v>
      </c>
      <c r="B11" s="36" t="s">
        <v>36</v>
      </c>
      <c r="C11" s="33" t="s">
        <v>28</v>
      </c>
      <c r="D11" s="33" t="s">
        <v>37</v>
      </c>
      <c r="E11" s="35" t="s">
        <v>38</v>
      </c>
      <c r="F11" s="34" t="s">
        <v>39</v>
      </c>
      <c r="G11" s="35" t="s">
        <v>40</v>
      </c>
      <c r="H11" s="35">
        <v>13083</v>
      </c>
      <c r="I11" s="35" t="s">
        <v>33</v>
      </c>
      <c r="J11" s="35"/>
      <c r="K11" s="36"/>
      <c r="L11" s="35">
        <v>5000</v>
      </c>
      <c r="M11" s="33" t="s">
        <v>41</v>
      </c>
      <c r="N11" s="33" t="s">
        <v>42</v>
      </c>
      <c r="O11" s="33"/>
    </row>
    <row r="12" spans="1:16" s="3" customFormat="1" ht="57">
      <c r="A12" s="33">
        <v>3</v>
      </c>
      <c r="B12" s="36" t="s">
        <v>43</v>
      </c>
      <c r="C12" s="33" t="s">
        <v>44</v>
      </c>
      <c r="D12" s="33" t="s">
        <v>45</v>
      </c>
      <c r="E12" s="33" t="s">
        <v>30</v>
      </c>
      <c r="F12" s="36" t="s">
        <v>46</v>
      </c>
      <c r="G12" s="33" t="s">
        <v>32</v>
      </c>
      <c r="H12" s="33">
        <v>56000</v>
      </c>
      <c r="I12" s="33" t="s">
        <v>33</v>
      </c>
      <c r="J12" s="33">
        <v>46000</v>
      </c>
      <c r="K12" s="33" t="s">
        <v>47</v>
      </c>
      <c r="L12" s="33">
        <v>10000</v>
      </c>
      <c r="M12" s="33" t="s">
        <v>35</v>
      </c>
      <c r="N12" s="33" t="s">
        <v>48</v>
      </c>
      <c r="O12" s="33"/>
      <c r="P12" s="2"/>
    </row>
    <row r="13" spans="1:16" s="3" customFormat="1" ht="42.75">
      <c r="A13" s="33">
        <v>4</v>
      </c>
      <c r="B13" s="36" t="s">
        <v>49</v>
      </c>
      <c r="C13" s="33" t="s">
        <v>44</v>
      </c>
      <c r="D13" s="33" t="s">
        <v>50</v>
      </c>
      <c r="E13" s="33" t="s">
        <v>30</v>
      </c>
      <c r="F13" s="36" t="s">
        <v>51</v>
      </c>
      <c r="G13" s="33" t="s">
        <v>52</v>
      </c>
      <c r="H13" s="33">
        <v>11160</v>
      </c>
      <c r="I13" s="33" t="s">
        <v>33</v>
      </c>
      <c r="J13" s="33">
        <v>2000</v>
      </c>
      <c r="K13" s="33" t="s">
        <v>53</v>
      </c>
      <c r="L13" s="33">
        <v>5000</v>
      </c>
      <c r="M13" s="33" t="s">
        <v>54</v>
      </c>
      <c r="N13" s="33" t="s">
        <v>55</v>
      </c>
      <c r="O13" s="33"/>
      <c r="P13" s="2"/>
    </row>
    <row r="14" spans="1:16" s="3" customFormat="1" ht="42.75">
      <c r="A14" s="33">
        <v>5</v>
      </c>
      <c r="B14" s="34" t="s">
        <v>56</v>
      </c>
      <c r="C14" s="35" t="s">
        <v>44</v>
      </c>
      <c r="D14" s="33" t="s">
        <v>57</v>
      </c>
      <c r="E14" s="33" t="s">
        <v>30</v>
      </c>
      <c r="F14" s="36" t="s">
        <v>58</v>
      </c>
      <c r="G14" s="33" t="s">
        <v>59</v>
      </c>
      <c r="H14" s="33">
        <v>45000</v>
      </c>
      <c r="I14" s="33" t="s">
        <v>33</v>
      </c>
      <c r="J14" s="33">
        <v>25000</v>
      </c>
      <c r="K14" s="33" t="s">
        <v>60</v>
      </c>
      <c r="L14" s="33">
        <v>20000</v>
      </c>
      <c r="M14" s="33" t="s">
        <v>35</v>
      </c>
      <c r="N14" s="33"/>
      <c r="O14" s="33"/>
      <c r="P14" s="2"/>
    </row>
    <row r="15" spans="1:16" s="3" customFormat="1" ht="57">
      <c r="A15" s="33">
        <v>6</v>
      </c>
      <c r="B15" s="36" t="s">
        <v>61</v>
      </c>
      <c r="C15" s="33" t="s">
        <v>44</v>
      </c>
      <c r="D15" s="33" t="s">
        <v>62</v>
      </c>
      <c r="E15" s="33" t="s">
        <v>38</v>
      </c>
      <c r="F15" s="36" t="s">
        <v>63</v>
      </c>
      <c r="G15" s="33" t="s">
        <v>64</v>
      </c>
      <c r="H15" s="33">
        <v>16000</v>
      </c>
      <c r="I15" s="33" t="s">
        <v>33</v>
      </c>
      <c r="J15" s="33"/>
      <c r="K15" s="33"/>
      <c r="L15" s="33">
        <v>2000</v>
      </c>
      <c r="M15" s="33" t="s">
        <v>65</v>
      </c>
      <c r="N15" s="33" t="s">
        <v>66</v>
      </c>
      <c r="O15" s="33"/>
      <c r="P15" s="2"/>
    </row>
    <row r="16" spans="1:16" s="3" customFormat="1" ht="57">
      <c r="A16" s="33">
        <v>7</v>
      </c>
      <c r="B16" s="36" t="s">
        <v>67</v>
      </c>
      <c r="C16" s="33" t="s">
        <v>44</v>
      </c>
      <c r="D16" s="33" t="s">
        <v>68</v>
      </c>
      <c r="E16" s="33" t="s">
        <v>38</v>
      </c>
      <c r="F16" s="36" t="s">
        <v>69</v>
      </c>
      <c r="G16" s="33" t="s">
        <v>64</v>
      </c>
      <c r="H16" s="33">
        <v>14000</v>
      </c>
      <c r="I16" s="33" t="s">
        <v>33</v>
      </c>
      <c r="J16" s="33"/>
      <c r="K16" s="33"/>
      <c r="L16" s="33">
        <v>5000</v>
      </c>
      <c r="M16" s="33" t="s">
        <v>70</v>
      </c>
      <c r="N16" s="33"/>
      <c r="O16" s="33"/>
      <c r="P16" s="2"/>
    </row>
    <row r="17" spans="1:16" s="4" customFormat="1" ht="57">
      <c r="A17" s="33">
        <v>8</v>
      </c>
      <c r="B17" s="36" t="s">
        <v>71</v>
      </c>
      <c r="C17" s="33" t="s">
        <v>72</v>
      </c>
      <c r="D17" s="33" t="s">
        <v>73</v>
      </c>
      <c r="E17" s="33" t="s">
        <v>38</v>
      </c>
      <c r="F17" s="36" t="s">
        <v>74</v>
      </c>
      <c r="G17" s="33">
        <v>2024</v>
      </c>
      <c r="H17" s="33">
        <v>14584</v>
      </c>
      <c r="I17" s="33" t="s">
        <v>33</v>
      </c>
      <c r="J17" s="33"/>
      <c r="K17" s="33"/>
      <c r="L17" s="33">
        <v>14584</v>
      </c>
      <c r="M17" s="33" t="s">
        <v>35</v>
      </c>
      <c r="N17" s="33"/>
      <c r="O17" s="33"/>
      <c r="P17" s="2"/>
    </row>
    <row r="18" spans="1:16" s="3" customFormat="1" ht="42.75">
      <c r="A18" s="33">
        <v>9</v>
      </c>
      <c r="B18" s="36" t="s">
        <v>75</v>
      </c>
      <c r="C18" s="33" t="s">
        <v>76</v>
      </c>
      <c r="D18" s="33" t="s">
        <v>77</v>
      </c>
      <c r="E18" s="33" t="s">
        <v>30</v>
      </c>
      <c r="F18" s="36" t="s">
        <v>78</v>
      </c>
      <c r="G18" s="33" t="s">
        <v>79</v>
      </c>
      <c r="H18" s="33">
        <v>50387</v>
      </c>
      <c r="I18" s="33" t="s">
        <v>33</v>
      </c>
      <c r="J18" s="33">
        <v>20000</v>
      </c>
      <c r="K18" s="33" t="s">
        <v>80</v>
      </c>
      <c r="L18" s="33">
        <v>30387</v>
      </c>
      <c r="M18" s="33" t="s">
        <v>35</v>
      </c>
      <c r="N18" s="33" t="s">
        <v>81</v>
      </c>
      <c r="O18" s="33"/>
      <c r="P18" s="2"/>
    </row>
    <row r="19" spans="1:16" s="3" customFormat="1" ht="42.75">
      <c r="A19" s="33">
        <v>10</v>
      </c>
      <c r="B19" s="36" t="s">
        <v>82</v>
      </c>
      <c r="C19" s="33" t="s">
        <v>76</v>
      </c>
      <c r="D19" s="33" t="s">
        <v>83</v>
      </c>
      <c r="E19" s="33" t="s">
        <v>30</v>
      </c>
      <c r="F19" s="36" t="s">
        <v>84</v>
      </c>
      <c r="G19" s="33" t="s">
        <v>52</v>
      </c>
      <c r="H19" s="33">
        <v>26749</v>
      </c>
      <c r="I19" s="33" t="s">
        <v>33</v>
      </c>
      <c r="J19" s="33">
        <v>3000</v>
      </c>
      <c r="K19" s="33" t="s">
        <v>85</v>
      </c>
      <c r="L19" s="33">
        <v>8000</v>
      </c>
      <c r="M19" s="33" t="s">
        <v>86</v>
      </c>
      <c r="N19" s="33" t="s">
        <v>87</v>
      </c>
      <c r="O19" s="33"/>
      <c r="P19" s="2"/>
    </row>
    <row r="20" spans="1:16" s="3" customFormat="1" ht="57">
      <c r="A20" s="33">
        <v>11</v>
      </c>
      <c r="B20" s="36" t="s">
        <v>88</v>
      </c>
      <c r="C20" s="33" t="s">
        <v>76</v>
      </c>
      <c r="D20" s="33" t="s">
        <v>89</v>
      </c>
      <c r="E20" s="33" t="s">
        <v>30</v>
      </c>
      <c r="F20" s="36" t="s">
        <v>90</v>
      </c>
      <c r="G20" s="33" t="s">
        <v>52</v>
      </c>
      <c r="H20" s="33">
        <v>15054</v>
      </c>
      <c r="I20" s="33" t="s">
        <v>33</v>
      </c>
      <c r="J20" s="33">
        <v>2000</v>
      </c>
      <c r="K20" s="33" t="s">
        <v>85</v>
      </c>
      <c r="L20" s="33">
        <v>5000</v>
      </c>
      <c r="M20" s="33" t="s">
        <v>86</v>
      </c>
      <c r="N20" s="33" t="s">
        <v>91</v>
      </c>
      <c r="O20" s="33"/>
      <c r="P20" s="2"/>
    </row>
    <row r="21" spans="1:16" s="3" customFormat="1" ht="42.75">
      <c r="A21" s="33">
        <v>12</v>
      </c>
      <c r="B21" s="36" t="s">
        <v>92</v>
      </c>
      <c r="C21" s="33" t="s">
        <v>76</v>
      </c>
      <c r="D21" s="33" t="s">
        <v>93</v>
      </c>
      <c r="E21" s="33" t="s">
        <v>38</v>
      </c>
      <c r="F21" s="36" t="s">
        <v>94</v>
      </c>
      <c r="G21" s="33" t="s">
        <v>64</v>
      </c>
      <c r="H21" s="33">
        <v>18000</v>
      </c>
      <c r="I21" s="33" t="s">
        <v>33</v>
      </c>
      <c r="J21" s="33"/>
      <c r="K21" s="33"/>
      <c r="L21" s="33">
        <v>3000</v>
      </c>
      <c r="M21" s="33" t="s">
        <v>86</v>
      </c>
      <c r="N21" s="33"/>
      <c r="O21" s="33"/>
      <c r="P21" s="2"/>
    </row>
    <row r="22" spans="1:16" s="3" customFormat="1" ht="42.75">
      <c r="A22" s="33">
        <v>13</v>
      </c>
      <c r="B22" s="36" t="s">
        <v>95</v>
      </c>
      <c r="C22" s="33" t="s">
        <v>76</v>
      </c>
      <c r="D22" s="33" t="s">
        <v>96</v>
      </c>
      <c r="E22" s="33" t="s">
        <v>38</v>
      </c>
      <c r="F22" s="36" t="s">
        <v>97</v>
      </c>
      <c r="G22" s="33" t="s">
        <v>98</v>
      </c>
      <c r="H22" s="33">
        <v>27000</v>
      </c>
      <c r="I22" s="33" t="s">
        <v>33</v>
      </c>
      <c r="J22" s="33"/>
      <c r="K22" s="33"/>
      <c r="L22" s="33">
        <v>1000</v>
      </c>
      <c r="M22" s="33" t="s">
        <v>99</v>
      </c>
      <c r="N22" s="33"/>
      <c r="O22" s="33" t="s">
        <v>100</v>
      </c>
      <c r="P22" s="2"/>
    </row>
    <row r="23" spans="1:16" s="4" customFormat="1" ht="28.5">
      <c r="A23" s="33">
        <v>14</v>
      </c>
      <c r="B23" s="36" t="s">
        <v>101</v>
      </c>
      <c r="C23" s="37" t="s">
        <v>102</v>
      </c>
      <c r="D23" s="33" t="s">
        <v>103</v>
      </c>
      <c r="E23" s="33" t="s">
        <v>30</v>
      </c>
      <c r="F23" s="36" t="s">
        <v>104</v>
      </c>
      <c r="G23" s="33" t="s">
        <v>52</v>
      </c>
      <c r="H23" s="33">
        <v>20500</v>
      </c>
      <c r="I23" s="33" t="s">
        <v>33</v>
      </c>
      <c r="J23" s="33">
        <v>4000</v>
      </c>
      <c r="K23" s="33" t="s">
        <v>105</v>
      </c>
      <c r="L23" s="33">
        <v>12000</v>
      </c>
      <c r="M23" s="33" t="s">
        <v>106</v>
      </c>
      <c r="N23" s="33" t="s">
        <v>107</v>
      </c>
      <c r="O23" s="33"/>
      <c r="P23" s="2"/>
    </row>
    <row r="24" spans="1:250" s="2" customFormat="1" ht="42.75">
      <c r="A24" s="33">
        <v>15</v>
      </c>
      <c r="B24" s="36" t="s">
        <v>108</v>
      </c>
      <c r="C24" s="37" t="s">
        <v>102</v>
      </c>
      <c r="D24" s="37" t="s">
        <v>109</v>
      </c>
      <c r="E24" s="33" t="s">
        <v>30</v>
      </c>
      <c r="F24" s="36" t="s">
        <v>110</v>
      </c>
      <c r="G24" s="33" t="s">
        <v>79</v>
      </c>
      <c r="H24" s="33">
        <v>37065</v>
      </c>
      <c r="I24" s="33" t="s">
        <v>33</v>
      </c>
      <c r="J24" s="33">
        <v>25000</v>
      </c>
      <c r="K24" s="33" t="s">
        <v>80</v>
      </c>
      <c r="L24" s="33">
        <v>12065</v>
      </c>
      <c r="M24" s="33" t="s">
        <v>35</v>
      </c>
      <c r="N24" s="33"/>
      <c r="O24" s="33" t="s">
        <v>109</v>
      </c>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row>
    <row r="25" spans="1:16" s="4" customFormat="1" ht="42.75">
      <c r="A25" s="33">
        <v>16</v>
      </c>
      <c r="B25" s="36" t="s">
        <v>111</v>
      </c>
      <c r="C25" s="33" t="s">
        <v>112</v>
      </c>
      <c r="D25" s="33" t="s">
        <v>113</v>
      </c>
      <c r="E25" s="33" t="s">
        <v>30</v>
      </c>
      <c r="F25" s="36" t="s">
        <v>114</v>
      </c>
      <c r="G25" s="33" t="s">
        <v>79</v>
      </c>
      <c r="H25" s="33">
        <v>23000</v>
      </c>
      <c r="I25" s="33" t="s">
        <v>33</v>
      </c>
      <c r="J25" s="33">
        <v>18000</v>
      </c>
      <c r="K25" s="33" t="s">
        <v>115</v>
      </c>
      <c r="L25" s="33">
        <v>5000</v>
      </c>
      <c r="M25" s="33" t="s">
        <v>35</v>
      </c>
      <c r="N25" s="33" t="s">
        <v>116</v>
      </c>
      <c r="O25" s="33"/>
      <c r="P25" s="2"/>
    </row>
    <row r="26" spans="1:16" s="4" customFormat="1" ht="28.5">
      <c r="A26" s="33">
        <v>17</v>
      </c>
      <c r="B26" s="36" t="s">
        <v>117</v>
      </c>
      <c r="C26" s="33" t="s">
        <v>112</v>
      </c>
      <c r="D26" s="33" t="s">
        <v>118</v>
      </c>
      <c r="E26" s="33" t="s">
        <v>30</v>
      </c>
      <c r="F26" s="36" t="s">
        <v>119</v>
      </c>
      <c r="G26" s="33" t="s">
        <v>79</v>
      </c>
      <c r="H26" s="33">
        <v>10600</v>
      </c>
      <c r="I26" s="33" t="s">
        <v>33</v>
      </c>
      <c r="J26" s="33">
        <v>5500</v>
      </c>
      <c r="K26" s="33" t="s">
        <v>115</v>
      </c>
      <c r="L26" s="33">
        <v>5100</v>
      </c>
      <c r="M26" s="33" t="s">
        <v>35</v>
      </c>
      <c r="N26" s="33" t="s">
        <v>120</v>
      </c>
      <c r="O26" s="33"/>
      <c r="P26" s="2"/>
    </row>
    <row r="27" spans="1:16" s="4" customFormat="1" ht="42.75">
      <c r="A27" s="33">
        <v>18</v>
      </c>
      <c r="B27" s="36" t="s">
        <v>121</v>
      </c>
      <c r="C27" s="33" t="s">
        <v>112</v>
      </c>
      <c r="D27" s="38" t="s">
        <v>122</v>
      </c>
      <c r="E27" s="33" t="s">
        <v>30</v>
      </c>
      <c r="F27" s="36" t="s">
        <v>123</v>
      </c>
      <c r="G27" s="33" t="s">
        <v>79</v>
      </c>
      <c r="H27" s="33">
        <v>57000</v>
      </c>
      <c r="I27" s="33" t="s">
        <v>33</v>
      </c>
      <c r="J27" s="33">
        <v>27000</v>
      </c>
      <c r="K27" s="33" t="s">
        <v>124</v>
      </c>
      <c r="L27" s="33">
        <v>30000</v>
      </c>
      <c r="M27" s="33" t="s">
        <v>35</v>
      </c>
      <c r="N27" s="33" t="s">
        <v>125</v>
      </c>
      <c r="O27" s="33"/>
      <c r="P27" s="2"/>
    </row>
    <row r="28" spans="1:16" s="4" customFormat="1" ht="42.75">
      <c r="A28" s="33">
        <v>19</v>
      </c>
      <c r="B28" s="36" t="s">
        <v>126</v>
      </c>
      <c r="C28" s="33" t="s">
        <v>112</v>
      </c>
      <c r="D28" s="38" t="s">
        <v>127</v>
      </c>
      <c r="E28" s="33" t="s">
        <v>30</v>
      </c>
      <c r="F28" s="36" t="s">
        <v>128</v>
      </c>
      <c r="G28" s="33" t="s">
        <v>79</v>
      </c>
      <c r="H28" s="33">
        <v>16800</v>
      </c>
      <c r="I28" s="33" t="s">
        <v>33</v>
      </c>
      <c r="J28" s="33">
        <v>12000</v>
      </c>
      <c r="K28" s="33" t="s">
        <v>129</v>
      </c>
      <c r="L28" s="33">
        <v>4800</v>
      </c>
      <c r="M28" s="33" t="s">
        <v>35</v>
      </c>
      <c r="N28" s="33"/>
      <c r="O28" s="33"/>
      <c r="P28" s="2"/>
    </row>
    <row r="29" spans="1:16" s="4" customFormat="1" ht="85.5">
      <c r="A29" s="33">
        <v>20</v>
      </c>
      <c r="B29" s="36" t="s">
        <v>130</v>
      </c>
      <c r="C29" s="33" t="s">
        <v>131</v>
      </c>
      <c r="D29" s="38" t="s">
        <v>132</v>
      </c>
      <c r="E29" s="33" t="s">
        <v>38</v>
      </c>
      <c r="F29" s="36" t="s">
        <v>133</v>
      </c>
      <c r="G29" s="33" t="s">
        <v>64</v>
      </c>
      <c r="H29" s="33">
        <v>10000</v>
      </c>
      <c r="I29" s="33" t="s">
        <v>33</v>
      </c>
      <c r="J29" s="33"/>
      <c r="K29" s="33"/>
      <c r="L29" s="33">
        <v>4000</v>
      </c>
      <c r="M29" s="33" t="s">
        <v>134</v>
      </c>
      <c r="N29" s="33"/>
      <c r="O29" s="33"/>
      <c r="P29" s="2"/>
    </row>
    <row r="30" spans="1:16" s="4" customFormat="1" ht="42.75">
      <c r="A30" s="33">
        <v>21</v>
      </c>
      <c r="B30" s="36" t="s">
        <v>135</v>
      </c>
      <c r="C30" s="33" t="s">
        <v>131</v>
      </c>
      <c r="D30" s="38" t="s">
        <v>136</v>
      </c>
      <c r="E30" s="33" t="s">
        <v>38</v>
      </c>
      <c r="F30" s="36" t="s">
        <v>137</v>
      </c>
      <c r="G30" s="33" t="s">
        <v>98</v>
      </c>
      <c r="H30" s="33">
        <v>28000</v>
      </c>
      <c r="I30" s="33" t="s">
        <v>33</v>
      </c>
      <c r="J30" s="33"/>
      <c r="K30" s="33"/>
      <c r="L30" s="33">
        <v>8400</v>
      </c>
      <c r="M30" s="33" t="s">
        <v>138</v>
      </c>
      <c r="N30" s="33"/>
      <c r="O30" s="33"/>
      <c r="P30" s="2"/>
    </row>
    <row r="31" spans="1:16" s="3" customFormat="1" ht="42.75">
      <c r="A31" s="33">
        <v>22</v>
      </c>
      <c r="B31" s="36" t="s">
        <v>139</v>
      </c>
      <c r="C31" s="33" t="s">
        <v>140</v>
      </c>
      <c r="D31" s="33" t="s">
        <v>141</v>
      </c>
      <c r="E31" s="33" t="s">
        <v>30</v>
      </c>
      <c r="F31" s="36" t="s">
        <v>142</v>
      </c>
      <c r="G31" s="33" t="s">
        <v>59</v>
      </c>
      <c r="H31" s="33">
        <v>17584</v>
      </c>
      <c r="I31" s="33" t="s">
        <v>33</v>
      </c>
      <c r="J31" s="33">
        <v>5000</v>
      </c>
      <c r="K31" s="33" t="s">
        <v>143</v>
      </c>
      <c r="L31" s="33">
        <v>12584</v>
      </c>
      <c r="M31" s="33" t="s">
        <v>35</v>
      </c>
      <c r="N31" s="33" t="s">
        <v>140</v>
      </c>
      <c r="O31" s="33"/>
      <c r="P31" s="2"/>
    </row>
    <row r="32" spans="1:16" s="3" customFormat="1" ht="42.75">
      <c r="A32" s="33">
        <v>23</v>
      </c>
      <c r="B32" s="36" t="s">
        <v>144</v>
      </c>
      <c r="C32" s="33" t="s">
        <v>140</v>
      </c>
      <c r="D32" s="33" t="s">
        <v>141</v>
      </c>
      <c r="E32" s="33" t="s">
        <v>30</v>
      </c>
      <c r="F32" s="36" t="s">
        <v>145</v>
      </c>
      <c r="G32" s="33" t="s">
        <v>59</v>
      </c>
      <c r="H32" s="33">
        <v>10000</v>
      </c>
      <c r="I32" s="33" t="s">
        <v>33</v>
      </c>
      <c r="J32" s="33">
        <v>5000</v>
      </c>
      <c r="K32" s="33" t="s">
        <v>143</v>
      </c>
      <c r="L32" s="33">
        <v>5000</v>
      </c>
      <c r="M32" s="33" t="s">
        <v>35</v>
      </c>
      <c r="N32" s="33" t="s">
        <v>140</v>
      </c>
      <c r="O32" s="33"/>
      <c r="P32" s="2"/>
    </row>
    <row r="33" spans="1:16" s="5" customFormat="1" ht="28.5">
      <c r="A33" s="33">
        <v>24</v>
      </c>
      <c r="B33" s="36" t="s">
        <v>146</v>
      </c>
      <c r="C33" s="33" t="s">
        <v>147</v>
      </c>
      <c r="D33" s="33" t="s">
        <v>148</v>
      </c>
      <c r="E33" s="33" t="s">
        <v>38</v>
      </c>
      <c r="F33" s="36" t="s">
        <v>149</v>
      </c>
      <c r="G33" s="33" t="s">
        <v>150</v>
      </c>
      <c r="H33" s="33">
        <v>101130</v>
      </c>
      <c r="I33" s="33" t="s">
        <v>33</v>
      </c>
      <c r="J33" s="33"/>
      <c r="K33" s="33"/>
      <c r="L33" s="33">
        <v>20000</v>
      </c>
      <c r="M33" s="33" t="s">
        <v>151</v>
      </c>
      <c r="N33" s="33" t="s">
        <v>152</v>
      </c>
      <c r="O33" s="33"/>
      <c r="P33" s="2"/>
    </row>
    <row r="34" spans="1:16" s="3" customFormat="1" ht="42.75">
      <c r="A34" s="33">
        <v>25</v>
      </c>
      <c r="B34" s="36" t="s">
        <v>153</v>
      </c>
      <c r="C34" s="33" t="s">
        <v>154</v>
      </c>
      <c r="D34" s="33" t="s">
        <v>155</v>
      </c>
      <c r="E34" s="33" t="s">
        <v>30</v>
      </c>
      <c r="F34" s="36" t="s">
        <v>156</v>
      </c>
      <c r="G34" s="33" t="s">
        <v>79</v>
      </c>
      <c r="H34" s="33">
        <v>26000</v>
      </c>
      <c r="I34" s="33" t="s">
        <v>33</v>
      </c>
      <c r="J34" s="33">
        <v>23000</v>
      </c>
      <c r="K34" s="33" t="s">
        <v>60</v>
      </c>
      <c r="L34" s="33">
        <v>3000</v>
      </c>
      <c r="M34" s="33" t="s">
        <v>35</v>
      </c>
      <c r="N34" s="33" t="s">
        <v>157</v>
      </c>
      <c r="O34" s="33"/>
      <c r="P34" s="2"/>
    </row>
    <row r="35" spans="1:16" s="3" customFormat="1" ht="42.75">
      <c r="A35" s="33">
        <v>26</v>
      </c>
      <c r="B35" s="36" t="s">
        <v>158</v>
      </c>
      <c r="C35" s="33" t="s">
        <v>154</v>
      </c>
      <c r="D35" s="33" t="s">
        <v>159</v>
      </c>
      <c r="E35" s="33" t="s">
        <v>30</v>
      </c>
      <c r="F35" s="36" t="s">
        <v>160</v>
      </c>
      <c r="G35" s="33" t="s">
        <v>52</v>
      </c>
      <c r="H35" s="33">
        <v>18000</v>
      </c>
      <c r="I35" s="33" t="s">
        <v>33</v>
      </c>
      <c r="J35" s="33">
        <v>8000</v>
      </c>
      <c r="K35" s="33" t="s">
        <v>60</v>
      </c>
      <c r="L35" s="33">
        <v>5000</v>
      </c>
      <c r="M35" s="33" t="s">
        <v>161</v>
      </c>
      <c r="N35" s="33" t="s">
        <v>162</v>
      </c>
      <c r="O35" s="33"/>
      <c r="P35" s="2"/>
    </row>
    <row r="36" spans="1:16" s="3" customFormat="1" ht="57">
      <c r="A36" s="33">
        <v>27</v>
      </c>
      <c r="B36" s="36" t="s">
        <v>163</v>
      </c>
      <c r="C36" s="33" t="s">
        <v>154</v>
      </c>
      <c r="D36" s="33" t="s">
        <v>164</v>
      </c>
      <c r="E36" s="33" t="s">
        <v>38</v>
      </c>
      <c r="F36" s="36" t="s">
        <v>165</v>
      </c>
      <c r="G36" s="33" t="s">
        <v>98</v>
      </c>
      <c r="H36" s="33">
        <v>105000</v>
      </c>
      <c r="I36" s="33" t="s">
        <v>33</v>
      </c>
      <c r="J36" s="33"/>
      <c r="K36" s="33"/>
      <c r="L36" s="33">
        <v>20000</v>
      </c>
      <c r="M36" s="33" t="s">
        <v>60</v>
      </c>
      <c r="N36" s="33" t="s">
        <v>157</v>
      </c>
      <c r="O36" s="33"/>
      <c r="P36" s="2"/>
    </row>
    <row r="37" spans="1:16" s="3" customFormat="1" ht="71.25">
      <c r="A37" s="33">
        <v>28</v>
      </c>
      <c r="B37" s="36" t="s">
        <v>166</v>
      </c>
      <c r="C37" s="33" t="s">
        <v>154</v>
      </c>
      <c r="D37" s="33" t="s">
        <v>155</v>
      </c>
      <c r="E37" s="33" t="s">
        <v>38</v>
      </c>
      <c r="F37" s="36" t="s">
        <v>167</v>
      </c>
      <c r="G37" s="33" t="s">
        <v>64</v>
      </c>
      <c r="H37" s="33">
        <v>10000</v>
      </c>
      <c r="I37" s="33" t="s">
        <v>33</v>
      </c>
      <c r="J37" s="33"/>
      <c r="K37" s="33"/>
      <c r="L37" s="33">
        <v>5000</v>
      </c>
      <c r="M37" s="33" t="s">
        <v>60</v>
      </c>
      <c r="N37" s="33" t="s">
        <v>157</v>
      </c>
      <c r="O37" s="33"/>
      <c r="P37" s="2"/>
    </row>
    <row r="38" spans="1:16" s="4" customFormat="1" ht="57">
      <c r="A38" s="33">
        <v>29</v>
      </c>
      <c r="B38" s="36" t="s">
        <v>168</v>
      </c>
      <c r="C38" s="39" t="s">
        <v>169</v>
      </c>
      <c r="D38" s="33" t="s">
        <v>170</v>
      </c>
      <c r="E38" s="33" t="s">
        <v>30</v>
      </c>
      <c r="F38" s="36" t="s">
        <v>171</v>
      </c>
      <c r="G38" s="33" t="s">
        <v>79</v>
      </c>
      <c r="H38" s="33">
        <v>18488</v>
      </c>
      <c r="I38" s="33" t="s">
        <v>33</v>
      </c>
      <c r="J38" s="33">
        <v>15000</v>
      </c>
      <c r="K38" s="33" t="s">
        <v>172</v>
      </c>
      <c r="L38" s="33">
        <v>3488</v>
      </c>
      <c r="M38" s="33" t="s">
        <v>35</v>
      </c>
      <c r="N38" s="33"/>
      <c r="O38" s="33"/>
      <c r="P38" s="2"/>
    </row>
    <row r="39" spans="1:16" s="4" customFormat="1" ht="42.75">
      <c r="A39" s="33">
        <v>30</v>
      </c>
      <c r="B39" s="36" t="s">
        <v>173</v>
      </c>
      <c r="C39" s="33" t="s">
        <v>169</v>
      </c>
      <c r="D39" s="33" t="s">
        <v>174</v>
      </c>
      <c r="E39" s="33" t="s">
        <v>38</v>
      </c>
      <c r="F39" s="36" t="s">
        <v>175</v>
      </c>
      <c r="G39" s="33" t="s">
        <v>64</v>
      </c>
      <c r="H39" s="33">
        <v>10000</v>
      </c>
      <c r="I39" s="33" t="s">
        <v>33</v>
      </c>
      <c r="J39" s="33"/>
      <c r="K39" s="33"/>
      <c r="L39" s="33">
        <v>6000</v>
      </c>
      <c r="M39" s="33" t="s">
        <v>176</v>
      </c>
      <c r="N39" s="33" t="s">
        <v>177</v>
      </c>
      <c r="O39" s="33"/>
      <c r="P39" s="2"/>
    </row>
    <row r="40" spans="1:16" s="3" customFormat="1" ht="57">
      <c r="A40" s="33">
        <v>31</v>
      </c>
      <c r="B40" s="36" t="s">
        <v>178</v>
      </c>
      <c r="C40" s="33" t="s">
        <v>179</v>
      </c>
      <c r="D40" s="33" t="s">
        <v>180</v>
      </c>
      <c r="E40" s="33" t="s">
        <v>30</v>
      </c>
      <c r="F40" s="36" t="s">
        <v>181</v>
      </c>
      <c r="G40" s="33" t="s">
        <v>182</v>
      </c>
      <c r="H40" s="33">
        <v>43000</v>
      </c>
      <c r="I40" s="33" t="s">
        <v>33</v>
      </c>
      <c r="J40" s="33">
        <v>4000</v>
      </c>
      <c r="K40" s="33" t="s">
        <v>183</v>
      </c>
      <c r="L40" s="33">
        <v>15000</v>
      </c>
      <c r="M40" s="33" t="s">
        <v>184</v>
      </c>
      <c r="N40" s="33" t="s">
        <v>185</v>
      </c>
      <c r="O40" s="33"/>
      <c r="P40" s="2"/>
    </row>
    <row r="41" spans="1:16" s="3" customFormat="1" ht="99.75">
      <c r="A41" s="33">
        <v>32</v>
      </c>
      <c r="B41" s="36" t="s">
        <v>186</v>
      </c>
      <c r="C41" s="33" t="s">
        <v>179</v>
      </c>
      <c r="D41" s="33" t="s">
        <v>187</v>
      </c>
      <c r="E41" s="33" t="s">
        <v>30</v>
      </c>
      <c r="F41" s="36" t="s">
        <v>188</v>
      </c>
      <c r="G41" s="33" t="s">
        <v>59</v>
      </c>
      <c r="H41" s="33">
        <v>20827</v>
      </c>
      <c r="I41" s="33" t="s">
        <v>33</v>
      </c>
      <c r="J41" s="33">
        <v>5000</v>
      </c>
      <c r="K41" s="33" t="s">
        <v>189</v>
      </c>
      <c r="L41" s="33">
        <v>15827</v>
      </c>
      <c r="M41" s="33" t="s">
        <v>35</v>
      </c>
      <c r="N41" s="33" t="s">
        <v>190</v>
      </c>
      <c r="O41" s="33"/>
      <c r="P41" s="2"/>
    </row>
    <row r="42" spans="1:16" s="3" customFormat="1" ht="71.25">
      <c r="A42" s="33">
        <v>33</v>
      </c>
      <c r="B42" s="36" t="s">
        <v>191</v>
      </c>
      <c r="C42" s="33" t="s">
        <v>179</v>
      </c>
      <c r="D42" s="33" t="s">
        <v>192</v>
      </c>
      <c r="E42" s="33" t="s">
        <v>30</v>
      </c>
      <c r="F42" s="36" t="s">
        <v>193</v>
      </c>
      <c r="G42" s="33" t="s">
        <v>79</v>
      </c>
      <c r="H42" s="33">
        <v>45772</v>
      </c>
      <c r="I42" s="33" t="s">
        <v>33</v>
      </c>
      <c r="J42" s="33">
        <v>32000</v>
      </c>
      <c r="K42" s="33" t="s">
        <v>194</v>
      </c>
      <c r="L42" s="33">
        <v>13772</v>
      </c>
      <c r="M42" s="33" t="s">
        <v>35</v>
      </c>
      <c r="N42" s="33" t="s">
        <v>195</v>
      </c>
      <c r="O42" s="33"/>
      <c r="P42" s="2"/>
    </row>
    <row r="43" spans="1:16" s="3" customFormat="1" ht="71.25">
      <c r="A43" s="33">
        <v>34</v>
      </c>
      <c r="B43" s="36" t="s">
        <v>196</v>
      </c>
      <c r="C43" s="33" t="s">
        <v>179</v>
      </c>
      <c r="D43" s="33" t="s">
        <v>197</v>
      </c>
      <c r="E43" s="33" t="s">
        <v>30</v>
      </c>
      <c r="F43" s="36" t="s">
        <v>198</v>
      </c>
      <c r="G43" s="33" t="s">
        <v>199</v>
      </c>
      <c r="H43" s="33">
        <v>12000</v>
      </c>
      <c r="I43" s="33" t="s">
        <v>33</v>
      </c>
      <c r="J43" s="33">
        <v>6000</v>
      </c>
      <c r="K43" s="33" t="s">
        <v>200</v>
      </c>
      <c r="L43" s="33">
        <v>4000</v>
      </c>
      <c r="M43" s="33" t="s">
        <v>201</v>
      </c>
      <c r="N43" s="33" t="s">
        <v>202</v>
      </c>
      <c r="O43" s="33"/>
      <c r="P43" s="2"/>
    </row>
    <row r="44" spans="1:16" s="3" customFormat="1" ht="71.25">
      <c r="A44" s="33">
        <v>35</v>
      </c>
      <c r="B44" s="36" t="s">
        <v>203</v>
      </c>
      <c r="C44" s="33" t="s">
        <v>179</v>
      </c>
      <c r="D44" s="33" t="s">
        <v>192</v>
      </c>
      <c r="E44" s="33" t="s">
        <v>30</v>
      </c>
      <c r="F44" s="36" t="s">
        <v>204</v>
      </c>
      <c r="G44" s="33" t="s">
        <v>52</v>
      </c>
      <c r="H44" s="33">
        <v>13970</v>
      </c>
      <c r="I44" s="33" t="s">
        <v>33</v>
      </c>
      <c r="J44" s="33">
        <v>6500</v>
      </c>
      <c r="K44" s="33" t="s">
        <v>205</v>
      </c>
      <c r="L44" s="33">
        <v>5000</v>
      </c>
      <c r="M44" s="33" t="s">
        <v>206</v>
      </c>
      <c r="N44" s="33" t="s">
        <v>195</v>
      </c>
      <c r="O44" s="33"/>
      <c r="P44" s="2"/>
    </row>
    <row r="45" spans="1:16" s="3" customFormat="1" ht="42.75">
      <c r="A45" s="33">
        <v>36</v>
      </c>
      <c r="B45" s="36" t="s">
        <v>207</v>
      </c>
      <c r="C45" s="33" t="s">
        <v>179</v>
      </c>
      <c r="D45" s="33" t="s">
        <v>208</v>
      </c>
      <c r="E45" s="33" t="s">
        <v>38</v>
      </c>
      <c r="F45" s="36" t="s">
        <v>209</v>
      </c>
      <c r="G45" s="33" t="s">
        <v>150</v>
      </c>
      <c r="H45" s="33">
        <v>32000</v>
      </c>
      <c r="I45" s="33" t="s">
        <v>33</v>
      </c>
      <c r="J45" s="33"/>
      <c r="K45" s="33"/>
      <c r="L45" s="33">
        <v>5000</v>
      </c>
      <c r="M45" s="33" t="s">
        <v>210</v>
      </c>
      <c r="N45" s="33" t="s">
        <v>211</v>
      </c>
      <c r="O45" s="33"/>
      <c r="P45" s="2"/>
    </row>
    <row r="46" spans="1:16" s="3" customFormat="1" ht="42.75">
      <c r="A46" s="33">
        <v>37</v>
      </c>
      <c r="B46" s="36" t="s">
        <v>212</v>
      </c>
      <c r="C46" s="33" t="s">
        <v>179</v>
      </c>
      <c r="D46" s="33" t="s">
        <v>213</v>
      </c>
      <c r="E46" s="33" t="s">
        <v>38</v>
      </c>
      <c r="F46" s="36" t="s">
        <v>214</v>
      </c>
      <c r="G46" s="33" t="s">
        <v>150</v>
      </c>
      <c r="H46" s="33">
        <v>50000</v>
      </c>
      <c r="I46" s="33" t="s">
        <v>33</v>
      </c>
      <c r="J46" s="33"/>
      <c r="K46" s="33"/>
      <c r="L46" s="33">
        <v>3000</v>
      </c>
      <c r="M46" s="33" t="s">
        <v>215</v>
      </c>
      <c r="N46" s="33" t="s">
        <v>216</v>
      </c>
      <c r="O46" s="33"/>
      <c r="P46" s="2"/>
    </row>
    <row r="47" spans="1:16" s="3" customFormat="1" ht="42.75">
      <c r="A47" s="33">
        <v>38</v>
      </c>
      <c r="B47" s="36" t="s">
        <v>217</v>
      </c>
      <c r="C47" s="33" t="s">
        <v>179</v>
      </c>
      <c r="D47" s="33" t="s">
        <v>213</v>
      </c>
      <c r="E47" s="33" t="s">
        <v>38</v>
      </c>
      <c r="F47" s="36" t="s">
        <v>218</v>
      </c>
      <c r="G47" s="33" t="s">
        <v>150</v>
      </c>
      <c r="H47" s="33">
        <v>10000</v>
      </c>
      <c r="I47" s="33" t="s">
        <v>33</v>
      </c>
      <c r="J47" s="33"/>
      <c r="K47" s="33"/>
      <c r="L47" s="33">
        <v>1000</v>
      </c>
      <c r="M47" s="33" t="s">
        <v>215</v>
      </c>
      <c r="N47" s="33" t="s">
        <v>216</v>
      </c>
      <c r="O47" s="33"/>
      <c r="P47" s="2"/>
    </row>
    <row r="48" spans="1:16" s="4" customFormat="1" ht="42.75">
      <c r="A48" s="33">
        <v>39</v>
      </c>
      <c r="B48" s="36" t="s">
        <v>219</v>
      </c>
      <c r="C48" s="33" t="s">
        <v>179</v>
      </c>
      <c r="D48" s="36" t="s">
        <v>220</v>
      </c>
      <c r="E48" s="33" t="s">
        <v>38</v>
      </c>
      <c r="F48" s="36" t="s">
        <v>221</v>
      </c>
      <c r="G48" s="33">
        <v>2024</v>
      </c>
      <c r="H48" s="33">
        <v>21000</v>
      </c>
      <c r="I48" s="33" t="s">
        <v>33</v>
      </c>
      <c r="J48" s="33"/>
      <c r="K48" s="33"/>
      <c r="L48" s="33">
        <v>21000</v>
      </c>
      <c r="M48" s="33" t="s">
        <v>35</v>
      </c>
      <c r="N48" s="33"/>
      <c r="O48" s="33"/>
      <c r="P48" s="2"/>
    </row>
    <row r="49" spans="1:16" s="4" customFormat="1" ht="42.75">
      <c r="A49" s="33">
        <v>40</v>
      </c>
      <c r="B49" s="36" t="s">
        <v>222</v>
      </c>
      <c r="C49" s="33" t="s">
        <v>223</v>
      </c>
      <c r="D49" s="33" t="s">
        <v>224</v>
      </c>
      <c r="E49" s="33" t="s">
        <v>30</v>
      </c>
      <c r="F49" s="36" t="s">
        <v>225</v>
      </c>
      <c r="G49" s="33" t="s">
        <v>59</v>
      </c>
      <c r="H49" s="33">
        <v>11000</v>
      </c>
      <c r="I49" s="33" t="s">
        <v>33</v>
      </c>
      <c r="J49" s="33">
        <v>5500</v>
      </c>
      <c r="K49" s="33" t="s">
        <v>226</v>
      </c>
      <c r="L49" s="33">
        <v>5500</v>
      </c>
      <c r="M49" s="33" t="s">
        <v>35</v>
      </c>
      <c r="N49" s="33" t="s">
        <v>227</v>
      </c>
      <c r="O49" s="33"/>
      <c r="P49" s="2"/>
    </row>
    <row r="50" spans="1:16" s="4" customFormat="1" ht="42.75">
      <c r="A50" s="33">
        <v>41</v>
      </c>
      <c r="B50" s="36" t="s">
        <v>228</v>
      </c>
      <c r="C50" s="33" t="s">
        <v>223</v>
      </c>
      <c r="D50" s="33" t="s">
        <v>229</v>
      </c>
      <c r="E50" s="33" t="s">
        <v>30</v>
      </c>
      <c r="F50" s="36" t="s">
        <v>230</v>
      </c>
      <c r="G50" s="33" t="s">
        <v>231</v>
      </c>
      <c r="H50" s="33">
        <v>155726</v>
      </c>
      <c r="I50" s="33" t="s">
        <v>33</v>
      </c>
      <c r="J50" s="33">
        <v>92000</v>
      </c>
      <c r="K50" s="33" t="s">
        <v>232</v>
      </c>
      <c r="L50" s="33">
        <v>10000</v>
      </c>
      <c r="M50" s="33" t="s">
        <v>233</v>
      </c>
      <c r="N50" s="33"/>
      <c r="O50" s="33"/>
      <c r="P50" s="2"/>
    </row>
    <row r="51" spans="1:16" s="4" customFormat="1" ht="57">
      <c r="A51" s="33">
        <v>42</v>
      </c>
      <c r="B51" s="36" t="s">
        <v>234</v>
      </c>
      <c r="C51" s="33" t="s">
        <v>235</v>
      </c>
      <c r="D51" s="33" t="s">
        <v>236</v>
      </c>
      <c r="E51" s="33" t="s">
        <v>30</v>
      </c>
      <c r="F51" s="36" t="s">
        <v>237</v>
      </c>
      <c r="G51" s="33" t="s">
        <v>52</v>
      </c>
      <c r="H51" s="33">
        <v>14000</v>
      </c>
      <c r="I51" s="33" t="s">
        <v>33</v>
      </c>
      <c r="J51" s="35">
        <v>3000</v>
      </c>
      <c r="K51" s="36" t="s">
        <v>238</v>
      </c>
      <c r="L51" s="33">
        <v>7000</v>
      </c>
      <c r="M51" s="33" t="s">
        <v>239</v>
      </c>
      <c r="N51" s="33"/>
      <c r="O51" s="33"/>
      <c r="P51" s="2"/>
    </row>
    <row r="52" spans="1:16" s="4" customFormat="1" ht="42.75">
      <c r="A52" s="33">
        <v>43</v>
      </c>
      <c r="B52" s="34" t="s">
        <v>240</v>
      </c>
      <c r="C52" s="33" t="s">
        <v>235</v>
      </c>
      <c r="D52" s="33" t="s">
        <v>241</v>
      </c>
      <c r="E52" s="33" t="s">
        <v>30</v>
      </c>
      <c r="F52" s="34" t="s">
        <v>242</v>
      </c>
      <c r="G52" s="33" t="s">
        <v>59</v>
      </c>
      <c r="H52" s="35">
        <v>15000</v>
      </c>
      <c r="I52" s="35" t="s">
        <v>33</v>
      </c>
      <c r="J52" s="35">
        <v>4000</v>
      </c>
      <c r="K52" s="36" t="s">
        <v>243</v>
      </c>
      <c r="L52" s="33">
        <v>11000</v>
      </c>
      <c r="M52" s="33" t="s">
        <v>35</v>
      </c>
      <c r="N52" s="33"/>
      <c r="O52" s="33"/>
      <c r="P52" s="2"/>
    </row>
    <row r="53" spans="1:16" s="4" customFormat="1" ht="42.75">
      <c r="A53" s="33">
        <v>44</v>
      </c>
      <c r="B53" s="34" t="s">
        <v>244</v>
      </c>
      <c r="C53" s="33" t="s">
        <v>235</v>
      </c>
      <c r="D53" s="33" t="s">
        <v>245</v>
      </c>
      <c r="E53" s="33" t="s">
        <v>30</v>
      </c>
      <c r="F53" s="34" t="s">
        <v>246</v>
      </c>
      <c r="G53" s="33" t="s">
        <v>59</v>
      </c>
      <c r="H53" s="35">
        <v>15000</v>
      </c>
      <c r="I53" s="35" t="s">
        <v>33</v>
      </c>
      <c r="J53" s="35">
        <v>3000</v>
      </c>
      <c r="K53" s="36" t="s">
        <v>243</v>
      </c>
      <c r="L53" s="33">
        <v>12000</v>
      </c>
      <c r="M53" s="33" t="s">
        <v>35</v>
      </c>
      <c r="N53" s="33"/>
      <c r="O53" s="33"/>
      <c r="P53" s="2"/>
    </row>
    <row r="54" spans="1:16" s="4" customFormat="1" ht="42.75">
      <c r="A54" s="33">
        <v>45</v>
      </c>
      <c r="B54" s="34" t="s">
        <v>247</v>
      </c>
      <c r="C54" s="33" t="s">
        <v>235</v>
      </c>
      <c r="D54" s="33" t="s">
        <v>248</v>
      </c>
      <c r="E54" s="33" t="s">
        <v>38</v>
      </c>
      <c r="F54" s="34" t="s">
        <v>249</v>
      </c>
      <c r="G54" s="33" t="s">
        <v>98</v>
      </c>
      <c r="H54" s="35">
        <v>16406</v>
      </c>
      <c r="I54" s="35" t="s">
        <v>33</v>
      </c>
      <c r="J54" s="35"/>
      <c r="K54" s="36"/>
      <c r="L54" s="33">
        <v>5000</v>
      </c>
      <c r="M54" s="33" t="s">
        <v>151</v>
      </c>
      <c r="N54" s="33"/>
      <c r="O54" s="33"/>
      <c r="P54" s="2"/>
    </row>
    <row r="55" spans="1:16" s="4" customFormat="1" ht="57">
      <c r="A55" s="33">
        <v>46</v>
      </c>
      <c r="B55" s="34" t="s">
        <v>250</v>
      </c>
      <c r="C55" s="35" t="s">
        <v>251</v>
      </c>
      <c r="D55" s="34" t="s">
        <v>252</v>
      </c>
      <c r="E55" s="35" t="s">
        <v>30</v>
      </c>
      <c r="F55" s="34" t="s">
        <v>253</v>
      </c>
      <c r="G55" s="33" t="s">
        <v>254</v>
      </c>
      <c r="H55" s="33">
        <v>80333</v>
      </c>
      <c r="I55" s="33" t="s">
        <v>33</v>
      </c>
      <c r="J55" s="33">
        <v>12000</v>
      </c>
      <c r="K55" s="33" t="s">
        <v>255</v>
      </c>
      <c r="L55" s="33">
        <v>15000</v>
      </c>
      <c r="M55" s="33" t="s">
        <v>256</v>
      </c>
      <c r="N55" s="33"/>
      <c r="O55" s="33"/>
      <c r="P55" s="2"/>
    </row>
    <row r="56" spans="1:16" s="4" customFormat="1" ht="42.75">
      <c r="A56" s="33">
        <v>47</v>
      </c>
      <c r="B56" s="34" t="s">
        <v>257</v>
      </c>
      <c r="C56" s="35" t="s">
        <v>251</v>
      </c>
      <c r="D56" s="34" t="s">
        <v>258</v>
      </c>
      <c r="E56" s="35" t="s">
        <v>30</v>
      </c>
      <c r="F56" s="34" t="s">
        <v>259</v>
      </c>
      <c r="G56" s="33" t="s">
        <v>52</v>
      </c>
      <c r="H56" s="33">
        <v>26000</v>
      </c>
      <c r="I56" s="33" t="s">
        <v>33</v>
      </c>
      <c r="J56" s="33">
        <v>6000</v>
      </c>
      <c r="K56" s="33" t="s">
        <v>260</v>
      </c>
      <c r="L56" s="33">
        <v>5000</v>
      </c>
      <c r="M56" s="33" t="s">
        <v>161</v>
      </c>
      <c r="N56" s="33"/>
      <c r="O56" s="33"/>
      <c r="P56" s="2"/>
    </row>
    <row r="57" spans="1:16" s="4" customFormat="1" ht="42.75">
      <c r="A57" s="33">
        <v>48</v>
      </c>
      <c r="B57" s="34" t="s">
        <v>261</v>
      </c>
      <c r="C57" s="35" t="s">
        <v>251</v>
      </c>
      <c r="D57" s="34" t="s">
        <v>262</v>
      </c>
      <c r="E57" s="35" t="s">
        <v>30</v>
      </c>
      <c r="F57" s="34" t="s">
        <v>263</v>
      </c>
      <c r="G57" s="33" t="s">
        <v>79</v>
      </c>
      <c r="H57" s="33">
        <v>25510</v>
      </c>
      <c r="I57" s="33" t="s">
        <v>33</v>
      </c>
      <c r="J57" s="33">
        <v>16000</v>
      </c>
      <c r="K57" s="33" t="s">
        <v>264</v>
      </c>
      <c r="L57" s="33">
        <f>H57-J57</f>
        <v>9510</v>
      </c>
      <c r="M57" s="42" t="s">
        <v>35</v>
      </c>
      <c r="N57" s="33"/>
      <c r="O57" s="33" t="s">
        <v>262</v>
      </c>
      <c r="P57" s="2"/>
    </row>
    <row r="58" spans="1:16" s="6" customFormat="1" ht="42.75">
      <c r="A58" s="33">
        <v>49</v>
      </c>
      <c r="B58" s="34" t="s">
        <v>265</v>
      </c>
      <c r="C58" s="35" t="s">
        <v>251</v>
      </c>
      <c r="D58" s="34" t="s">
        <v>266</v>
      </c>
      <c r="E58" s="35" t="s">
        <v>30</v>
      </c>
      <c r="F58" s="34" t="s">
        <v>267</v>
      </c>
      <c r="G58" s="33" t="s">
        <v>79</v>
      </c>
      <c r="H58" s="33">
        <v>85075</v>
      </c>
      <c r="I58" s="33" t="s">
        <v>33</v>
      </c>
      <c r="J58" s="33">
        <v>38000</v>
      </c>
      <c r="K58" s="33" t="s">
        <v>268</v>
      </c>
      <c r="L58" s="33">
        <v>47075</v>
      </c>
      <c r="M58" s="42" t="s">
        <v>35</v>
      </c>
      <c r="N58" s="33"/>
      <c r="O58" s="33"/>
      <c r="P58" s="2"/>
    </row>
    <row r="59" spans="1:237" s="7" customFormat="1" ht="28.5">
      <c r="A59" s="33">
        <v>50</v>
      </c>
      <c r="B59" s="34" t="s">
        <v>269</v>
      </c>
      <c r="C59" s="35" t="s">
        <v>251</v>
      </c>
      <c r="D59" s="35" t="s">
        <v>270</v>
      </c>
      <c r="E59" s="35" t="s">
        <v>38</v>
      </c>
      <c r="F59" s="34" t="s">
        <v>271</v>
      </c>
      <c r="G59" s="35" t="s">
        <v>64</v>
      </c>
      <c r="H59" s="35">
        <v>34457</v>
      </c>
      <c r="I59" s="35" t="s">
        <v>33</v>
      </c>
      <c r="J59" s="33">
        <v>4500</v>
      </c>
      <c r="K59" s="33" t="s">
        <v>272</v>
      </c>
      <c r="L59" s="33">
        <v>15000</v>
      </c>
      <c r="M59" s="35" t="s">
        <v>53</v>
      </c>
      <c r="N59" s="43"/>
      <c r="O59" s="43"/>
      <c r="P59" s="2"/>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row>
    <row r="60" spans="1:16" s="4" customFormat="1" ht="42.75">
      <c r="A60" s="33">
        <v>51</v>
      </c>
      <c r="B60" s="34" t="s">
        <v>273</v>
      </c>
      <c r="C60" s="35" t="s">
        <v>251</v>
      </c>
      <c r="D60" s="35" t="s">
        <v>274</v>
      </c>
      <c r="E60" s="35" t="s">
        <v>38</v>
      </c>
      <c r="F60" s="34" t="s">
        <v>275</v>
      </c>
      <c r="G60" s="33" t="s">
        <v>64</v>
      </c>
      <c r="H60" s="33">
        <v>34932</v>
      </c>
      <c r="I60" s="35" t="s">
        <v>33</v>
      </c>
      <c r="J60" s="33">
        <v>4000</v>
      </c>
      <c r="K60" s="33" t="s">
        <v>272</v>
      </c>
      <c r="L60" s="33">
        <v>15000</v>
      </c>
      <c r="M60" s="35" t="s">
        <v>53</v>
      </c>
      <c r="N60" s="33"/>
      <c r="O60" s="33"/>
      <c r="P60" s="2"/>
    </row>
    <row r="61" spans="1:16" s="4" customFormat="1" ht="28.5">
      <c r="A61" s="33">
        <v>52</v>
      </c>
      <c r="B61" s="34" t="s">
        <v>276</v>
      </c>
      <c r="C61" s="35" t="s">
        <v>251</v>
      </c>
      <c r="D61" s="35" t="s">
        <v>277</v>
      </c>
      <c r="E61" s="35" t="s">
        <v>38</v>
      </c>
      <c r="F61" s="34" t="s">
        <v>278</v>
      </c>
      <c r="G61" s="33" t="s">
        <v>64</v>
      </c>
      <c r="H61" s="33">
        <v>20000</v>
      </c>
      <c r="I61" s="35" t="s">
        <v>33</v>
      </c>
      <c r="J61" s="33"/>
      <c r="K61" s="33"/>
      <c r="L61" s="33">
        <v>5000</v>
      </c>
      <c r="M61" s="35" t="s">
        <v>53</v>
      </c>
      <c r="N61" s="33"/>
      <c r="O61" s="33"/>
      <c r="P61" s="2"/>
    </row>
    <row r="62" spans="1:16" s="4" customFormat="1" ht="42.75">
      <c r="A62" s="33">
        <v>53</v>
      </c>
      <c r="B62" s="36" t="s">
        <v>279</v>
      </c>
      <c r="C62" s="35" t="s">
        <v>251</v>
      </c>
      <c r="D62" s="35" t="s">
        <v>280</v>
      </c>
      <c r="E62" s="35" t="s">
        <v>38</v>
      </c>
      <c r="F62" s="34" t="s">
        <v>278</v>
      </c>
      <c r="G62" s="33" t="s">
        <v>64</v>
      </c>
      <c r="H62" s="33">
        <v>12000</v>
      </c>
      <c r="I62" s="35" t="s">
        <v>33</v>
      </c>
      <c r="J62" s="33"/>
      <c r="K62" s="33"/>
      <c r="L62" s="33">
        <v>4000</v>
      </c>
      <c r="M62" s="35" t="s">
        <v>53</v>
      </c>
      <c r="N62" s="33"/>
      <c r="O62" s="33"/>
      <c r="P62" s="2"/>
    </row>
    <row r="63" spans="1:16" s="4" customFormat="1" ht="42.75">
      <c r="A63" s="33">
        <v>54</v>
      </c>
      <c r="B63" s="36" t="s">
        <v>281</v>
      </c>
      <c r="C63" s="35" t="s">
        <v>251</v>
      </c>
      <c r="D63" s="35" t="s">
        <v>282</v>
      </c>
      <c r="E63" s="35" t="s">
        <v>38</v>
      </c>
      <c r="F63" s="34" t="s">
        <v>283</v>
      </c>
      <c r="G63" s="33" t="s">
        <v>64</v>
      </c>
      <c r="H63" s="33">
        <v>19500</v>
      </c>
      <c r="I63" s="35" t="s">
        <v>33</v>
      </c>
      <c r="J63" s="33"/>
      <c r="K63" s="33"/>
      <c r="L63" s="33">
        <v>8000</v>
      </c>
      <c r="M63" s="35" t="s">
        <v>53</v>
      </c>
      <c r="N63" s="33"/>
      <c r="O63" s="33"/>
      <c r="P63" s="2"/>
    </row>
    <row r="64" spans="1:16" s="4" customFormat="1" ht="42.75">
      <c r="A64" s="33">
        <v>55</v>
      </c>
      <c r="B64" s="34" t="s">
        <v>284</v>
      </c>
      <c r="C64" s="35" t="s">
        <v>251</v>
      </c>
      <c r="D64" s="34" t="s">
        <v>285</v>
      </c>
      <c r="E64" s="35" t="s">
        <v>38</v>
      </c>
      <c r="F64" s="34" t="s">
        <v>286</v>
      </c>
      <c r="G64" s="33" t="s">
        <v>64</v>
      </c>
      <c r="H64" s="33">
        <v>37988</v>
      </c>
      <c r="I64" s="35" t="s">
        <v>33</v>
      </c>
      <c r="J64" s="33"/>
      <c r="K64" s="33"/>
      <c r="L64" s="33">
        <v>15000</v>
      </c>
      <c r="M64" s="35" t="s">
        <v>53</v>
      </c>
      <c r="N64" s="33"/>
      <c r="O64" s="33"/>
      <c r="P64" s="2"/>
    </row>
    <row r="65" spans="1:16" s="8" customFormat="1" ht="57">
      <c r="A65" s="33">
        <v>56</v>
      </c>
      <c r="B65" s="34" t="s">
        <v>287</v>
      </c>
      <c r="C65" s="35" t="s">
        <v>288</v>
      </c>
      <c r="D65" s="34" t="s">
        <v>289</v>
      </c>
      <c r="E65" s="35" t="s">
        <v>30</v>
      </c>
      <c r="F65" s="34" t="s">
        <v>290</v>
      </c>
      <c r="G65" s="33" t="s">
        <v>52</v>
      </c>
      <c r="H65" s="33">
        <v>13000</v>
      </c>
      <c r="I65" s="33" t="s">
        <v>33</v>
      </c>
      <c r="J65" s="33">
        <v>3000</v>
      </c>
      <c r="K65" s="33" t="s">
        <v>291</v>
      </c>
      <c r="L65" s="33">
        <v>7000</v>
      </c>
      <c r="M65" s="33" t="s">
        <v>54</v>
      </c>
      <c r="N65" s="33"/>
      <c r="O65" s="33"/>
      <c r="P65" s="2"/>
    </row>
    <row r="66" spans="1:250" s="2" customFormat="1" ht="42.75">
      <c r="A66" s="33">
        <v>57</v>
      </c>
      <c r="B66" s="36" t="s">
        <v>292</v>
      </c>
      <c r="C66" s="37" t="s">
        <v>288</v>
      </c>
      <c r="D66" s="37" t="s">
        <v>293</v>
      </c>
      <c r="E66" s="33" t="s">
        <v>30</v>
      </c>
      <c r="F66" s="36" t="s">
        <v>294</v>
      </c>
      <c r="G66" s="33" t="s">
        <v>79</v>
      </c>
      <c r="H66" s="33">
        <v>44252</v>
      </c>
      <c r="I66" s="33" t="s">
        <v>33</v>
      </c>
      <c r="J66" s="33">
        <v>25000</v>
      </c>
      <c r="K66" s="33" t="s">
        <v>80</v>
      </c>
      <c r="L66" s="33">
        <v>19252</v>
      </c>
      <c r="M66" s="33" t="s">
        <v>35</v>
      </c>
      <c r="N66" s="33"/>
      <c r="O66" s="33" t="s">
        <v>293</v>
      </c>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row>
    <row r="67" spans="1:250" s="2" customFormat="1" ht="28.5">
      <c r="A67" s="33">
        <v>58</v>
      </c>
      <c r="B67" s="36" t="s">
        <v>295</v>
      </c>
      <c r="C67" s="33" t="s">
        <v>296</v>
      </c>
      <c r="D67" s="37"/>
      <c r="E67" s="33" t="s">
        <v>38</v>
      </c>
      <c r="F67" s="36" t="s">
        <v>297</v>
      </c>
      <c r="G67" s="33" t="s">
        <v>98</v>
      </c>
      <c r="H67" s="33">
        <v>450000</v>
      </c>
      <c r="I67" s="33"/>
      <c r="J67" s="33"/>
      <c r="K67" s="33"/>
      <c r="L67" s="33">
        <v>80000</v>
      </c>
      <c r="M67" s="33" t="s">
        <v>298</v>
      </c>
      <c r="N67" s="33"/>
      <c r="O67" s="3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row>
    <row r="68" spans="1:48" s="9" customFormat="1" ht="42.75">
      <c r="A68" s="33">
        <v>59</v>
      </c>
      <c r="B68" s="36" t="s">
        <v>299</v>
      </c>
      <c r="C68" s="33" t="s">
        <v>296</v>
      </c>
      <c r="D68" s="36" t="s">
        <v>300</v>
      </c>
      <c r="E68" s="33" t="s">
        <v>30</v>
      </c>
      <c r="F68" s="36" t="s">
        <v>301</v>
      </c>
      <c r="G68" s="33" t="s">
        <v>199</v>
      </c>
      <c r="H68" s="46">
        <v>44788.8</v>
      </c>
      <c r="I68" s="33" t="s">
        <v>33</v>
      </c>
      <c r="J68" s="33">
        <v>25300</v>
      </c>
      <c r="K68" s="33" t="s">
        <v>302</v>
      </c>
      <c r="L68" s="33">
        <v>6000</v>
      </c>
      <c r="M68" s="33" t="s">
        <v>303</v>
      </c>
      <c r="N68" s="49"/>
      <c r="O68" s="49"/>
      <c r="P68" s="2"/>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row>
    <row r="69" spans="1:48" s="9" customFormat="1" ht="42.75">
      <c r="A69" s="33">
        <v>60</v>
      </c>
      <c r="B69" s="36" t="s">
        <v>304</v>
      </c>
      <c r="C69" s="33" t="s">
        <v>296</v>
      </c>
      <c r="D69" s="36" t="s">
        <v>300</v>
      </c>
      <c r="E69" s="33" t="s">
        <v>30</v>
      </c>
      <c r="F69" s="36" t="s">
        <v>305</v>
      </c>
      <c r="G69" s="33" t="s">
        <v>52</v>
      </c>
      <c r="H69" s="33">
        <v>233400</v>
      </c>
      <c r="I69" s="33" t="s">
        <v>33</v>
      </c>
      <c r="J69" s="33">
        <v>23000</v>
      </c>
      <c r="K69" s="33" t="s">
        <v>306</v>
      </c>
      <c r="L69" s="33">
        <v>15000</v>
      </c>
      <c r="M69" s="33" t="s">
        <v>307</v>
      </c>
      <c r="N69" s="49"/>
      <c r="O69" s="49"/>
      <c r="P69" s="2"/>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row>
    <row r="70" spans="1:16" s="9" customFormat="1" ht="42.75">
      <c r="A70" s="33">
        <v>61</v>
      </c>
      <c r="B70" s="36" t="s">
        <v>308</v>
      </c>
      <c r="C70" s="33" t="s">
        <v>296</v>
      </c>
      <c r="D70" s="36" t="s">
        <v>309</v>
      </c>
      <c r="E70" s="33" t="s">
        <v>30</v>
      </c>
      <c r="F70" s="36" t="s">
        <v>310</v>
      </c>
      <c r="G70" s="33" t="s">
        <v>79</v>
      </c>
      <c r="H70" s="33">
        <v>25000</v>
      </c>
      <c r="I70" s="33" t="s">
        <v>33</v>
      </c>
      <c r="J70" s="50">
        <v>10000</v>
      </c>
      <c r="K70" s="33" t="s">
        <v>60</v>
      </c>
      <c r="L70" s="33">
        <v>15000</v>
      </c>
      <c r="M70" s="42" t="s">
        <v>35</v>
      </c>
      <c r="N70" s="49"/>
      <c r="O70" s="49"/>
      <c r="P70" s="2"/>
    </row>
    <row r="71" spans="1:16" s="9" customFormat="1" ht="42.75">
      <c r="A71" s="33">
        <v>62</v>
      </c>
      <c r="B71" s="36" t="s">
        <v>311</v>
      </c>
      <c r="C71" s="33" t="s">
        <v>296</v>
      </c>
      <c r="D71" s="36" t="s">
        <v>312</v>
      </c>
      <c r="E71" s="33" t="s">
        <v>30</v>
      </c>
      <c r="F71" s="36" t="s">
        <v>313</v>
      </c>
      <c r="G71" s="33" t="s">
        <v>199</v>
      </c>
      <c r="H71" s="33">
        <v>45000</v>
      </c>
      <c r="I71" s="33" t="s">
        <v>33</v>
      </c>
      <c r="J71" s="50">
        <v>3000</v>
      </c>
      <c r="K71" s="33" t="s">
        <v>314</v>
      </c>
      <c r="L71" s="33">
        <v>30000</v>
      </c>
      <c r="M71" s="33" t="s">
        <v>307</v>
      </c>
      <c r="N71" s="49"/>
      <c r="O71" s="49"/>
      <c r="P71" s="2"/>
    </row>
    <row r="72" spans="1:16" s="9" customFormat="1" ht="42.75">
      <c r="A72" s="33">
        <v>63</v>
      </c>
      <c r="B72" s="36" t="s">
        <v>315</v>
      </c>
      <c r="C72" s="33" t="s">
        <v>296</v>
      </c>
      <c r="D72" s="36" t="s">
        <v>316</v>
      </c>
      <c r="E72" s="33" t="s">
        <v>30</v>
      </c>
      <c r="F72" s="36" t="s">
        <v>317</v>
      </c>
      <c r="G72" s="33" t="s">
        <v>199</v>
      </c>
      <c r="H72" s="33">
        <v>39000</v>
      </c>
      <c r="I72" s="33" t="s">
        <v>33</v>
      </c>
      <c r="J72" s="50">
        <v>3000</v>
      </c>
      <c r="K72" s="33" t="s">
        <v>314</v>
      </c>
      <c r="L72" s="33">
        <v>25000</v>
      </c>
      <c r="M72" s="33" t="s">
        <v>307</v>
      </c>
      <c r="N72" s="49"/>
      <c r="O72" s="49"/>
      <c r="P72" s="2"/>
    </row>
    <row r="73" spans="1:16" s="9" customFormat="1" ht="42.75">
      <c r="A73" s="33">
        <v>64</v>
      </c>
      <c r="B73" s="36" t="s">
        <v>318</v>
      </c>
      <c r="C73" s="33" t="s">
        <v>296</v>
      </c>
      <c r="D73" s="36" t="s">
        <v>319</v>
      </c>
      <c r="E73" s="33" t="s">
        <v>30</v>
      </c>
      <c r="F73" s="36" t="s">
        <v>320</v>
      </c>
      <c r="G73" s="33" t="s">
        <v>79</v>
      </c>
      <c r="H73" s="33">
        <v>41000</v>
      </c>
      <c r="I73" s="33" t="s">
        <v>33</v>
      </c>
      <c r="J73" s="50">
        <v>30000</v>
      </c>
      <c r="K73" s="33" t="s">
        <v>321</v>
      </c>
      <c r="L73" s="33">
        <v>11000</v>
      </c>
      <c r="M73" s="42" t="s">
        <v>35</v>
      </c>
      <c r="N73" s="49"/>
      <c r="O73" s="49"/>
      <c r="P73" s="2"/>
    </row>
    <row r="74" spans="1:16" s="9" customFormat="1" ht="42.75">
      <c r="A74" s="33">
        <v>65</v>
      </c>
      <c r="B74" s="36" t="s">
        <v>322</v>
      </c>
      <c r="C74" s="33" t="s">
        <v>296</v>
      </c>
      <c r="D74" s="36" t="s">
        <v>323</v>
      </c>
      <c r="E74" s="33" t="s">
        <v>30</v>
      </c>
      <c r="F74" s="36" t="s">
        <v>324</v>
      </c>
      <c r="G74" s="33" t="s">
        <v>59</v>
      </c>
      <c r="H74" s="33">
        <v>26000</v>
      </c>
      <c r="I74" s="33" t="s">
        <v>33</v>
      </c>
      <c r="J74" s="50">
        <v>10000</v>
      </c>
      <c r="K74" s="51" t="s">
        <v>53</v>
      </c>
      <c r="L74" s="33">
        <v>16000</v>
      </c>
      <c r="M74" s="42" t="s">
        <v>35</v>
      </c>
      <c r="N74" s="49"/>
      <c r="O74" s="49"/>
      <c r="P74" s="2"/>
    </row>
    <row r="75" spans="1:16" s="9" customFormat="1" ht="42.75">
      <c r="A75" s="33">
        <v>66</v>
      </c>
      <c r="B75" s="36" t="s">
        <v>325</v>
      </c>
      <c r="C75" s="33" t="s">
        <v>296</v>
      </c>
      <c r="D75" s="36" t="s">
        <v>326</v>
      </c>
      <c r="E75" s="33" t="s">
        <v>30</v>
      </c>
      <c r="F75" s="36" t="s">
        <v>327</v>
      </c>
      <c r="G75" s="33" t="s">
        <v>59</v>
      </c>
      <c r="H75" s="33">
        <v>42000</v>
      </c>
      <c r="I75" s="33" t="s">
        <v>33</v>
      </c>
      <c r="J75" s="50">
        <v>20000</v>
      </c>
      <c r="K75" s="51" t="s">
        <v>53</v>
      </c>
      <c r="L75" s="33">
        <v>22000</v>
      </c>
      <c r="M75" s="42" t="s">
        <v>35</v>
      </c>
      <c r="N75" s="49"/>
      <c r="O75" s="49"/>
      <c r="P75" s="2"/>
    </row>
    <row r="76" spans="1:16" s="9" customFormat="1" ht="57">
      <c r="A76" s="33">
        <v>67</v>
      </c>
      <c r="B76" s="36" t="s">
        <v>328</v>
      </c>
      <c r="C76" s="33" t="s">
        <v>296</v>
      </c>
      <c r="D76" s="36" t="s">
        <v>329</v>
      </c>
      <c r="E76" s="33" t="s">
        <v>30</v>
      </c>
      <c r="F76" s="36" t="s">
        <v>330</v>
      </c>
      <c r="G76" s="33" t="s">
        <v>182</v>
      </c>
      <c r="H76" s="33">
        <v>57000</v>
      </c>
      <c r="I76" s="33" t="s">
        <v>33</v>
      </c>
      <c r="J76" s="50">
        <v>5000</v>
      </c>
      <c r="K76" s="33" t="s">
        <v>314</v>
      </c>
      <c r="L76" s="33">
        <v>15000</v>
      </c>
      <c r="M76" s="33" t="s">
        <v>307</v>
      </c>
      <c r="N76" s="49"/>
      <c r="O76" s="49"/>
      <c r="P76" s="2"/>
    </row>
    <row r="77" spans="1:48" s="9" customFormat="1" ht="42.75">
      <c r="A77" s="33">
        <v>68</v>
      </c>
      <c r="B77" s="36" t="s">
        <v>331</v>
      </c>
      <c r="C77" s="33" t="s">
        <v>296</v>
      </c>
      <c r="D77" s="36" t="s">
        <v>300</v>
      </c>
      <c r="E77" s="33" t="s">
        <v>38</v>
      </c>
      <c r="F77" s="36" t="s">
        <v>332</v>
      </c>
      <c r="G77" s="33" t="s">
        <v>64</v>
      </c>
      <c r="H77" s="33">
        <v>50510</v>
      </c>
      <c r="I77" s="33" t="s">
        <v>33</v>
      </c>
      <c r="J77" s="33">
        <v>3500</v>
      </c>
      <c r="K77" s="33" t="s">
        <v>333</v>
      </c>
      <c r="L77" s="33">
        <v>10000</v>
      </c>
      <c r="M77" s="33" t="s">
        <v>302</v>
      </c>
      <c r="N77" s="49"/>
      <c r="O77" s="49"/>
      <c r="P77" s="2"/>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row>
    <row r="78" spans="1:16" s="9" customFormat="1" ht="42.75">
      <c r="A78" s="33">
        <v>69</v>
      </c>
      <c r="B78" s="36" t="s">
        <v>334</v>
      </c>
      <c r="C78" s="33" t="s">
        <v>296</v>
      </c>
      <c r="D78" s="36" t="s">
        <v>335</v>
      </c>
      <c r="E78" s="33" t="s">
        <v>38</v>
      </c>
      <c r="F78" s="36" t="s">
        <v>336</v>
      </c>
      <c r="G78" s="33" t="s">
        <v>64</v>
      </c>
      <c r="H78" s="33">
        <v>27000</v>
      </c>
      <c r="I78" s="33" t="s">
        <v>33</v>
      </c>
      <c r="J78" s="50"/>
      <c r="K78" s="33"/>
      <c r="L78" s="33">
        <v>10000</v>
      </c>
      <c r="M78" s="33" t="s">
        <v>307</v>
      </c>
      <c r="N78" s="49"/>
      <c r="O78" s="49"/>
      <c r="P78" s="2"/>
    </row>
    <row r="79" spans="1:16" s="9" customFormat="1" ht="28.5">
      <c r="A79" s="33">
        <v>70</v>
      </c>
      <c r="B79" s="36" t="s">
        <v>337</v>
      </c>
      <c r="C79" s="33" t="s">
        <v>296</v>
      </c>
      <c r="D79" s="36" t="s">
        <v>338</v>
      </c>
      <c r="E79" s="33" t="s">
        <v>38</v>
      </c>
      <c r="F79" s="36" t="s">
        <v>339</v>
      </c>
      <c r="G79" s="33" t="s">
        <v>64</v>
      </c>
      <c r="H79" s="33">
        <v>28000</v>
      </c>
      <c r="I79" s="33" t="s">
        <v>33</v>
      </c>
      <c r="J79" s="33"/>
      <c r="K79" s="33"/>
      <c r="L79" s="33">
        <v>14000</v>
      </c>
      <c r="M79" s="33" t="s">
        <v>307</v>
      </c>
      <c r="N79" s="49"/>
      <c r="O79" s="49"/>
      <c r="P79" s="2"/>
    </row>
    <row r="80" spans="1:16" s="9" customFormat="1" ht="42.75">
      <c r="A80" s="33">
        <v>71</v>
      </c>
      <c r="B80" s="36" t="s">
        <v>340</v>
      </c>
      <c r="C80" s="33" t="s">
        <v>296</v>
      </c>
      <c r="D80" s="36" t="s">
        <v>341</v>
      </c>
      <c r="E80" s="33" t="s">
        <v>38</v>
      </c>
      <c r="F80" s="36" t="s">
        <v>342</v>
      </c>
      <c r="G80" s="33" t="s">
        <v>64</v>
      </c>
      <c r="H80" s="33">
        <v>86000</v>
      </c>
      <c r="I80" s="33" t="s">
        <v>33</v>
      </c>
      <c r="J80" s="50"/>
      <c r="K80" s="33"/>
      <c r="L80" s="33">
        <v>35000</v>
      </c>
      <c r="M80" s="33" t="s">
        <v>307</v>
      </c>
      <c r="N80" s="49"/>
      <c r="O80" s="49"/>
      <c r="P80" s="2"/>
    </row>
    <row r="81" spans="1:16" s="9" customFormat="1" ht="42.75">
      <c r="A81" s="33">
        <v>72</v>
      </c>
      <c r="B81" s="36" t="s">
        <v>343</v>
      </c>
      <c r="C81" s="33" t="s">
        <v>296</v>
      </c>
      <c r="D81" s="36" t="s">
        <v>344</v>
      </c>
      <c r="E81" s="33" t="s">
        <v>38</v>
      </c>
      <c r="F81" s="36" t="s">
        <v>345</v>
      </c>
      <c r="G81" s="33" t="s">
        <v>64</v>
      </c>
      <c r="H81" s="33">
        <v>62000</v>
      </c>
      <c r="I81" s="33" t="s">
        <v>33</v>
      </c>
      <c r="J81" s="33"/>
      <c r="K81" s="33"/>
      <c r="L81" s="33">
        <v>28000</v>
      </c>
      <c r="M81" s="33" t="s">
        <v>307</v>
      </c>
      <c r="N81" s="49"/>
      <c r="O81" s="49"/>
      <c r="P81" s="2"/>
    </row>
    <row r="82" spans="1:16" s="9" customFormat="1" ht="28.5">
      <c r="A82" s="33">
        <v>73</v>
      </c>
      <c r="B82" s="36" t="s">
        <v>346</v>
      </c>
      <c r="C82" s="33" t="s">
        <v>296</v>
      </c>
      <c r="D82" s="36" t="s">
        <v>347</v>
      </c>
      <c r="E82" s="33" t="s">
        <v>38</v>
      </c>
      <c r="F82" s="36" t="s">
        <v>348</v>
      </c>
      <c r="G82" s="33" t="s">
        <v>64</v>
      </c>
      <c r="H82" s="33">
        <v>100000</v>
      </c>
      <c r="I82" s="33" t="s">
        <v>33</v>
      </c>
      <c r="J82" s="50"/>
      <c r="K82" s="33"/>
      <c r="L82" s="33">
        <v>30000</v>
      </c>
      <c r="M82" s="33" t="s">
        <v>307</v>
      </c>
      <c r="N82" s="49"/>
      <c r="O82" s="49"/>
      <c r="P82" s="2"/>
    </row>
    <row r="83" spans="1:16" s="9" customFormat="1" ht="42.75">
      <c r="A83" s="33">
        <v>74</v>
      </c>
      <c r="B83" s="36" t="s">
        <v>349</v>
      </c>
      <c r="C83" s="33" t="s">
        <v>296</v>
      </c>
      <c r="D83" s="36" t="s">
        <v>350</v>
      </c>
      <c r="E83" s="33" t="s">
        <v>38</v>
      </c>
      <c r="F83" s="36" t="s">
        <v>351</v>
      </c>
      <c r="G83" s="33" t="s">
        <v>64</v>
      </c>
      <c r="H83" s="33">
        <v>27000</v>
      </c>
      <c r="I83" s="33" t="s">
        <v>33</v>
      </c>
      <c r="J83" s="50"/>
      <c r="K83" s="33"/>
      <c r="L83" s="33">
        <v>10000</v>
      </c>
      <c r="M83" s="33" t="s">
        <v>307</v>
      </c>
      <c r="N83" s="49"/>
      <c r="O83" s="49"/>
      <c r="P83" s="2"/>
    </row>
    <row r="84" spans="1:16" s="9" customFormat="1" ht="57">
      <c r="A84" s="33">
        <v>75</v>
      </c>
      <c r="B84" s="36" t="s">
        <v>352</v>
      </c>
      <c r="C84" s="33" t="s">
        <v>296</v>
      </c>
      <c r="D84" s="36" t="s">
        <v>353</v>
      </c>
      <c r="E84" s="33" t="s">
        <v>38</v>
      </c>
      <c r="F84" s="36" t="s">
        <v>354</v>
      </c>
      <c r="G84" s="33">
        <v>2024</v>
      </c>
      <c r="H84" s="33">
        <v>47900</v>
      </c>
      <c r="I84" s="33" t="s">
        <v>33</v>
      </c>
      <c r="J84" s="50"/>
      <c r="K84" s="33"/>
      <c r="L84" s="33">
        <v>47900</v>
      </c>
      <c r="M84" s="42" t="s">
        <v>35</v>
      </c>
      <c r="N84" s="49"/>
      <c r="O84" s="49"/>
      <c r="P84" s="2"/>
    </row>
    <row r="85" spans="1:16" s="9" customFormat="1" ht="71.25">
      <c r="A85" s="33">
        <v>76</v>
      </c>
      <c r="B85" s="36" t="s">
        <v>355</v>
      </c>
      <c r="C85" s="33" t="s">
        <v>296</v>
      </c>
      <c r="D85" s="36" t="s">
        <v>356</v>
      </c>
      <c r="E85" s="33" t="s">
        <v>38</v>
      </c>
      <c r="F85" s="36" t="s">
        <v>357</v>
      </c>
      <c r="G85" s="33">
        <v>2024</v>
      </c>
      <c r="H85" s="33">
        <v>10000</v>
      </c>
      <c r="I85" s="33" t="s">
        <v>33</v>
      </c>
      <c r="J85" s="50"/>
      <c r="K85" s="33"/>
      <c r="L85" s="33">
        <v>10000</v>
      </c>
      <c r="M85" s="42" t="s">
        <v>35</v>
      </c>
      <c r="N85" s="49"/>
      <c r="O85" s="49"/>
      <c r="P85" s="2"/>
    </row>
    <row r="86" spans="1:16" s="9" customFormat="1" ht="57">
      <c r="A86" s="33">
        <v>77</v>
      </c>
      <c r="B86" s="36" t="s">
        <v>358</v>
      </c>
      <c r="C86" s="33" t="s">
        <v>359</v>
      </c>
      <c r="D86" s="36" t="s">
        <v>360</v>
      </c>
      <c r="E86" s="33" t="s">
        <v>30</v>
      </c>
      <c r="F86" s="36" t="s">
        <v>361</v>
      </c>
      <c r="G86" s="33" t="s">
        <v>362</v>
      </c>
      <c r="H86" s="33">
        <v>60500</v>
      </c>
      <c r="I86" s="33" t="s">
        <v>33</v>
      </c>
      <c r="J86" s="50">
        <v>27862</v>
      </c>
      <c r="K86" s="33" t="s">
        <v>53</v>
      </c>
      <c r="L86" s="33">
        <v>5000</v>
      </c>
      <c r="M86" s="33" t="s">
        <v>53</v>
      </c>
      <c r="N86" s="49"/>
      <c r="O86" s="49"/>
      <c r="P86" s="2"/>
    </row>
    <row r="87" spans="1:16" s="9" customFormat="1" ht="57">
      <c r="A87" s="33">
        <v>78</v>
      </c>
      <c r="B87" s="36" t="s">
        <v>363</v>
      </c>
      <c r="C87" s="33" t="s">
        <v>359</v>
      </c>
      <c r="D87" s="36" t="s">
        <v>364</v>
      </c>
      <c r="E87" s="33" t="s">
        <v>30</v>
      </c>
      <c r="F87" s="36" t="s">
        <v>365</v>
      </c>
      <c r="G87" s="33" t="s">
        <v>362</v>
      </c>
      <c r="H87" s="33">
        <v>45000</v>
      </c>
      <c r="I87" s="33" t="s">
        <v>33</v>
      </c>
      <c r="J87" s="50">
        <v>13790</v>
      </c>
      <c r="K87" s="33" t="s">
        <v>53</v>
      </c>
      <c r="L87" s="33">
        <v>5000</v>
      </c>
      <c r="M87" s="33" t="s">
        <v>53</v>
      </c>
      <c r="N87" s="49"/>
      <c r="O87" s="49"/>
      <c r="P87" s="2"/>
    </row>
    <row r="88" spans="1:16" s="9" customFormat="1" ht="57">
      <c r="A88" s="33">
        <v>79</v>
      </c>
      <c r="B88" s="36" t="s">
        <v>366</v>
      </c>
      <c r="C88" s="33" t="s">
        <v>359</v>
      </c>
      <c r="D88" s="36" t="s">
        <v>367</v>
      </c>
      <c r="E88" s="33" t="s">
        <v>30</v>
      </c>
      <c r="F88" s="36" t="s">
        <v>368</v>
      </c>
      <c r="G88" s="33" t="s">
        <v>362</v>
      </c>
      <c r="H88" s="33">
        <v>26000</v>
      </c>
      <c r="I88" s="33" t="s">
        <v>33</v>
      </c>
      <c r="J88" s="50">
        <v>25020</v>
      </c>
      <c r="K88" s="33" t="s">
        <v>53</v>
      </c>
      <c r="L88" s="33">
        <v>500</v>
      </c>
      <c r="M88" s="33" t="s">
        <v>53</v>
      </c>
      <c r="N88" s="49"/>
      <c r="O88" s="49"/>
      <c r="P88" s="2"/>
    </row>
    <row r="89" spans="1:16" s="2" customFormat="1" ht="14.25">
      <c r="A89" s="33"/>
      <c r="B89" s="32" t="s">
        <v>369</v>
      </c>
      <c r="C89" s="33"/>
      <c r="D89" s="33"/>
      <c r="E89" s="33"/>
      <c r="F89" s="30" t="s">
        <v>370</v>
      </c>
      <c r="G89" s="33"/>
      <c r="H89" s="30">
        <f aca="true" t="shared" si="3" ref="H89:L89">SUM(H90:H96)</f>
        <v>534051</v>
      </c>
      <c r="I89" s="30"/>
      <c r="J89" s="30">
        <f t="shared" si="3"/>
        <v>13500</v>
      </c>
      <c r="K89" s="30"/>
      <c r="L89" s="30">
        <f t="shared" si="3"/>
        <v>353551</v>
      </c>
      <c r="M89" s="33"/>
      <c r="N89" s="33"/>
      <c r="O89" s="43"/>
      <c r="P89" s="2">
        <f>H89-J89-L89</f>
        <v>167000</v>
      </c>
    </row>
    <row r="90" spans="1:250" s="3" customFormat="1" ht="85.5">
      <c r="A90" s="33">
        <v>80</v>
      </c>
      <c r="B90" s="36" t="s">
        <v>371</v>
      </c>
      <c r="C90" s="33" t="s">
        <v>44</v>
      </c>
      <c r="D90" s="33" t="s">
        <v>372</v>
      </c>
      <c r="E90" s="33" t="s">
        <v>30</v>
      </c>
      <c r="F90" s="36" t="s">
        <v>373</v>
      </c>
      <c r="G90" s="33" t="s">
        <v>59</v>
      </c>
      <c r="H90" s="33">
        <v>14551</v>
      </c>
      <c r="I90" s="33" t="s">
        <v>33</v>
      </c>
      <c r="J90" s="33">
        <v>2500</v>
      </c>
      <c r="K90" s="33" t="s">
        <v>53</v>
      </c>
      <c r="L90" s="33">
        <f>H90-J90</f>
        <v>12051</v>
      </c>
      <c r="M90" s="42" t="s">
        <v>35</v>
      </c>
      <c r="N90" s="33" t="s">
        <v>374</v>
      </c>
      <c r="O90" s="33"/>
      <c r="P90" s="2"/>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row>
    <row r="91" spans="1:250" s="3" customFormat="1" ht="57">
      <c r="A91" s="33">
        <v>81</v>
      </c>
      <c r="B91" s="36" t="s">
        <v>375</v>
      </c>
      <c r="C91" s="33" t="s">
        <v>44</v>
      </c>
      <c r="D91" s="33" t="s">
        <v>376</v>
      </c>
      <c r="E91" s="33" t="s">
        <v>30</v>
      </c>
      <c r="F91" s="36" t="s">
        <v>377</v>
      </c>
      <c r="G91" s="33" t="s">
        <v>52</v>
      </c>
      <c r="H91" s="33">
        <v>20000</v>
      </c>
      <c r="I91" s="33" t="s">
        <v>33</v>
      </c>
      <c r="J91" s="33">
        <v>8000</v>
      </c>
      <c r="K91" s="33" t="s">
        <v>53</v>
      </c>
      <c r="L91" s="33">
        <f>H91-J91</f>
        <v>12000</v>
      </c>
      <c r="M91" s="42" t="s">
        <v>35</v>
      </c>
      <c r="N91" s="33" t="s">
        <v>378</v>
      </c>
      <c r="O91" s="33" t="s">
        <v>379</v>
      </c>
      <c r="P91" s="2"/>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row>
    <row r="92" spans="1:250" s="3" customFormat="1" ht="71.25">
      <c r="A92" s="33">
        <v>82</v>
      </c>
      <c r="B92" s="36" t="s">
        <v>380</v>
      </c>
      <c r="C92" s="33" t="s">
        <v>44</v>
      </c>
      <c r="D92" s="33" t="s">
        <v>381</v>
      </c>
      <c r="E92" s="33" t="s">
        <v>38</v>
      </c>
      <c r="F92" s="36" t="s">
        <v>382</v>
      </c>
      <c r="G92" s="33" t="s">
        <v>64</v>
      </c>
      <c r="H92" s="33">
        <v>15000</v>
      </c>
      <c r="I92" s="33" t="s">
        <v>33</v>
      </c>
      <c r="J92" s="33"/>
      <c r="K92" s="33"/>
      <c r="L92" s="33">
        <v>10000</v>
      </c>
      <c r="M92" s="33" t="s">
        <v>54</v>
      </c>
      <c r="N92" s="33" t="s">
        <v>383</v>
      </c>
      <c r="O92" s="33" t="s">
        <v>384</v>
      </c>
      <c r="P92" s="2"/>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row>
    <row r="93" spans="1:250" s="3" customFormat="1" ht="42.75">
      <c r="A93" s="33">
        <v>83</v>
      </c>
      <c r="B93" s="36" t="s">
        <v>385</v>
      </c>
      <c r="C93" s="33" t="s">
        <v>76</v>
      </c>
      <c r="D93" s="33" t="s">
        <v>386</v>
      </c>
      <c r="E93" s="33" t="s">
        <v>30</v>
      </c>
      <c r="F93" s="36" t="s">
        <v>387</v>
      </c>
      <c r="G93" s="33" t="s">
        <v>59</v>
      </c>
      <c r="H93" s="33">
        <v>20000</v>
      </c>
      <c r="I93" s="33" t="s">
        <v>33</v>
      </c>
      <c r="J93" s="33">
        <v>3000</v>
      </c>
      <c r="K93" s="33" t="s">
        <v>99</v>
      </c>
      <c r="L93" s="33">
        <v>17000</v>
      </c>
      <c r="M93" s="33" t="s">
        <v>35</v>
      </c>
      <c r="N93" s="33"/>
      <c r="O93" s="33"/>
      <c r="P93" s="2"/>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row>
    <row r="94" spans="1:16" s="5" customFormat="1" ht="28.5">
      <c r="A94" s="33">
        <v>84</v>
      </c>
      <c r="B94" s="36" t="s">
        <v>388</v>
      </c>
      <c r="C94" s="33" t="s">
        <v>147</v>
      </c>
      <c r="D94" s="33" t="s">
        <v>389</v>
      </c>
      <c r="E94" s="33" t="s">
        <v>38</v>
      </c>
      <c r="F94" s="36" t="s">
        <v>390</v>
      </c>
      <c r="G94" s="33" t="s">
        <v>64</v>
      </c>
      <c r="H94" s="33">
        <v>15000</v>
      </c>
      <c r="I94" s="33" t="s">
        <v>33</v>
      </c>
      <c r="J94" s="33"/>
      <c r="K94" s="33"/>
      <c r="L94" s="33">
        <v>3000</v>
      </c>
      <c r="M94" s="33" t="s">
        <v>391</v>
      </c>
      <c r="N94" s="33" t="s">
        <v>392</v>
      </c>
      <c r="O94" s="33"/>
      <c r="P94" s="2"/>
    </row>
    <row r="95" spans="1:16" s="3" customFormat="1" ht="114">
      <c r="A95" s="33">
        <v>85</v>
      </c>
      <c r="B95" s="36" t="s">
        <v>393</v>
      </c>
      <c r="C95" s="33" t="s">
        <v>394</v>
      </c>
      <c r="D95" s="33" t="s">
        <v>395</v>
      </c>
      <c r="E95" s="33" t="s">
        <v>38</v>
      </c>
      <c r="F95" s="36" t="s">
        <v>396</v>
      </c>
      <c r="G95" s="33" t="s">
        <v>397</v>
      </c>
      <c r="H95" s="33">
        <v>410000</v>
      </c>
      <c r="I95" s="33" t="s">
        <v>33</v>
      </c>
      <c r="J95" s="33"/>
      <c r="K95" s="33"/>
      <c r="L95" s="33">
        <v>260000</v>
      </c>
      <c r="M95" s="33" t="s">
        <v>398</v>
      </c>
      <c r="N95" s="33" t="s">
        <v>399</v>
      </c>
      <c r="O95" s="33"/>
      <c r="P95" s="2"/>
    </row>
    <row r="96" spans="1:16" s="4" customFormat="1" ht="42.75">
      <c r="A96" s="33">
        <v>86</v>
      </c>
      <c r="B96" s="36" t="s">
        <v>400</v>
      </c>
      <c r="C96" s="33" t="s">
        <v>28</v>
      </c>
      <c r="D96" s="33" t="s">
        <v>401</v>
      </c>
      <c r="E96" s="33" t="s">
        <v>38</v>
      </c>
      <c r="F96" s="36" t="s">
        <v>402</v>
      </c>
      <c r="G96" s="33">
        <v>2024</v>
      </c>
      <c r="H96" s="33">
        <v>39500</v>
      </c>
      <c r="I96" s="33" t="s">
        <v>33</v>
      </c>
      <c r="J96" s="33"/>
      <c r="K96" s="33"/>
      <c r="L96" s="33">
        <v>39500</v>
      </c>
      <c r="M96" s="33" t="s">
        <v>35</v>
      </c>
      <c r="N96" s="33"/>
      <c r="O96" s="33"/>
      <c r="P96" s="2"/>
    </row>
    <row r="97" spans="1:16" s="2" customFormat="1" ht="14.25">
      <c r="A97" s="30"/>
      <c r="B97" s="32" t="s">
        <v>403</v>
      </c>
      <c r="C97" s="33"/>
      <c r="D97" s="33"/>
      <c r="E97" s="30"/>
      <c r="F97" s="30" t="s">
        <v>404</v>
      </c>
      <c r="G97" s="33"/>
      <c r="H97" s="30">
        <f aca="true" t="shared" si="4" ref="H97:L97">SUM(H98:H118)</f>
        <v>2665434</v>
      </c>
      <c r="I97" s="30"/>
      <c r="J97" s="30">
        <f t="shared" si="4"/>
        <v>496000</v>
      </c>
      <c r="K97" s="33"/>
      <c r="L97" s="30">
        <f t="shared" si="4"/>
        <v>612236</v>
      </c>
      <c r="M97" s="33"/>
      <c r="N97" s="52"/>
      <c r="O97" s="33"/>
      <c r="P97" s="2">
        <f>H97-J97-L97</f>
        <v>1557198</v>
      </c>
    </row>
    <row r="98" spans="1:16" s="10" customFormat="1" ht="42.75">
      <c r="A98" s="33">
        <v>87</v>
      </c>
      <c r="B98" s="36" t="s">
        <v>405</v>
      </c>
      <c r="C98" s="33" t="s">
        <v>406</v>
      </c>
      <c r="D98" s="36" t="s">
        <v>407</v>
      </c>
      <c r="E98" s="33" t="s">
        <v>30</v>
      </c>
      <c r="F98" s="36" t="s">
        <v>408</v>
      </c>
      <c r="G98" s="33" t="s">
        <v>409</v>
      </c>
      <c r="H98" s="33">
        <v>40000</v>
      </c>
      <c r="I98" s="33" t="s">
        <v>33</v>
      </c>
      <c r="J98" s="33">
        <v>22000</v>
      </c>
      <c r="K98" s="33" t="s">
        <v>410</v>
      </c>
      <c r="L98" s="33">
        <v>18000</v>
      </c>
      <c r="M98" s="33" t="s">
        <v>35</v>
      </c>
      <c r="N98" s="53"/>
      <c r="O98" s="36"/>
      <c r="P98" s="2"/>
    </row>
    <row r="99" spans="1:16" s="10" customFormat="1" ht="71.25">
      <c r="A99" s="33">
        <v>88</v>
      </c>
      <c r="B99" s="36" t="s">
        <v>411</v>
      </c>
      <c r="C99" s="33" t="s">
        <v>412</v>
      </c>
      <c r="D99" s="36" t="s">
        <v>412</v>
      </c>
      <c r="E99" s="33" t="s">
        <v>30</v>
      </c>
      <c r="F99" s="36" t="s">
        <v>413</v>
      </c>
      <c r="G99" s="33" t="s">
        <v>199</v>
      </c>
      <c r="H99" s="33">
        <v>218899</v>
      </c>
      <c r="I99" s="33" t="s">
        <v>33</v>
      </c>
      <c r="J99" s="33">
        <v>40000</v>
      </c>
      <c r="K99" s="33" t="s">
        <v>414</v>
      </c>
      <c r="L99" s="33">
        <v>60000</v>
      </c>
      <c r="M99" s="33" t="s">
        <v>415</v>
      </c>
      <c r="N99" s="54"/>
      <c r="O99" s="55"/>
      <c r="P99" s="2"/>
    </row>
    <row r="100" spans="1:16" s="11" customFormat="1" ht="42.75">
      <c r="A100" s="33">
        <v>89</v>
      </c>
      <c r="B100" s="36" t="s">
        <v>416</v>
      </c>
      <c r="C100" s="33" t="s">
        <v>251</v>
      </c>
      <c r="D100" s="36" t="s">
        <v>266</v>
      </c>
      <c r="E100" s="33" t="s">
        <v>30</v>
      </c>
      <c r="F100" s="36" t="s">
        <v>417</v>
      </c>
      <c r="G100" s="33" t="s">
        <v>52</v>
      </c>
      <c r="H100" s="33">
        <v>100000</v>
      </c>
      <c r="I100" s="33" t="s">
        <v>33</v>
      </c>
      <c r="J100" s="33">
        <v>18000</v>
      </c>
      <c r="K100" s="33" t="s">
        <v>418</v>
      </c>
      <c r="L100" s="33">
        <v>35000</v>
      </c>
      <c r="M100" s="33" t="s">
        <v>419</v>
      </c>
      <c r="N100" s="36"/>
      <c r="O100" s="56"/>
      <c r="P100" s="2"/>
    </row>
    <row r="101" spans="1:16" s="12" customFormat="1" ht="42.75">
      <c r="A101" s="33">
        <v>90</v>
      </c>
      <c r="B101" s="36" t="s">
        <v>420</v>
      </c>
      <c r="C101" s="33" t="s">
        <v>288</v>
      </c>
      <c r="D101" s="36" t="s">
        <v>421</v>
      </c>
      <c r="E101" s="33" t="s">
        <v>38</v>
      </c>
      <c r="F101" s="36" t="s">
        <v>422</v>
      </c>
      <c r="G101" s="33" t="s">
        <v>98</v>
      </c>
      <c r="H101" s="33">
        <v>110000</v>
      </c>
      <c r="I101" s="33" t="s">
        <v>423</v>
      </c>
      <c r="J101" s="33"/>
      <c r="K101" s="33"/>
      <c r="L101" s="33">
        <v>16500</v>
      </c>
      <c r="M101" s="33" t="s">
        <v>424</v>
      </c>
      <c r="N101" s="30"/>
      <c r="O101" s="30" t="s">
        <v>425</v>
      </c>
      <c r="P101" s="2"/>
    </row>
    <row r="102" spans="1:16" s="9" customFormat="1" ht="57">
      <c r="A102" s="33">
        <v>91</v>
      </c>
      <c r="B102" s="36" t="s">
        <v>426</v>
      </c>
      <c r="C102" s="33" t="s">
        <v>288</v>
      </c>
      <c r="D102" s="36" t="s">
        <v>421</v>
      </c>
      <c r="E102" s="33" t="s">
        <v>38</v>
      </c>
      <c r="F102" s="36" t="s">
        <v>427</v>
      </c>
      <c r="G102" s="33" t="s">
        <v>98</v>
      </c>
      <c r="H102" s="33">
        <v>84000</v>
      </c>
      <c r="I102" s="33" t="s">
        <v>428</v>
      </c>
      <c r="J102" s="33"/>
      <c r="K102" s="33"/>
      <c r="L102" s="33">
        <v>10000</v>
      </c>
      <c r="M102" s="33" t="s">
        <v>424</v>
      </c>
      <c r="N102" s="30"/>
      <c r="O102" s="30" t="s">
        <v>429</v>
      </c>
      <c r="P102" s="2"/>
    </row>
    <row r="103" spans="1:16" s="9" customFormat="1" ht="128.25">
      <c r="A103" s="33">
        <v>92</v>
      </c>
      <c r="B103" s="36" t="s">
        <v>430</v>
      </c>
      <c r="C103" s="33" t="s">
        <v>102</v>
      </c>
      <c r="D103" s="36" t="s">
        <v>289</v>
      </c>
      <c r="E103" s="33" t="s">
        <v>30</v>
      </c>
      <c r="F103" s="36" t="s">
        <v>431</v>
      </c>
      <c r="G103" s="33" t="s">
        <v>79</v>
      </c>
      <c r="H103" s="33">
        <v>16000</v>
      </c>
      <c r="I103" s="33" t="s">
        <v>432</v>
      </c>
      <c r="J103" s="33">
        <v>8000</v>
      </c>
      <c r="K103" s="33" t="s">
        <v>53</v>
      </c>
      <c r="L103" s="33">
        <v>8000</v>
      </c>
      <c r="M103" s="33" t="s">
        <v>35</v>
      </c>
      <c r="N103" s="57"/>
      <c r="O103" s="57"/>
      <c r="P103" s="2"/>
    </row>
    <row r="104" spans="1:16" s="10" customFormat="1" ht="28.5">
      <c r="A104" s="33">
        <v>93</v>
      </c>
      <c r="B104" s="36" t="s">
        <v>433</v>
      </c>
      <c r="C104" s="33" t="s">
        <v>434</v>
      </c>
      <c r="D104" s="36" t="s">
        <v>435</v>
      </c>
      <c r="E104" s="33" t="s">
        <v>30</v>
      </c>
      <c r="F104" s="36" t="s">
        <v>436</v>
      </c>
      <c r="G104" s="33" t="s">
        <v>59</v>
      </c>
      <c r="H104" s="33">
        <v>84086</v>
      </c>
      <c r="I104" s="33" t="s">
        <v>33</v>
      </c>
      <c r="J104" s="33">
        <v>30000</v>
      </c>
      <c r="K104" s="33" t="s">
        <v>53</v>
      </c>
      <c r="L104" s="33">
        <v>54086</v>
      </c>
      <c r="M104" s="33" t="s">
        <v>35</v>
      </c>
      <c r="N104" s="36"/>
      <c r="O104" s="36"/>
      <c r="P104" s="2"/>
    </row>
    <row r="105" spans="1:16" s="10" customFormat="1" ht="28.5">
      <c r="A105" s="33">
        <v>94</v>
      </c>
      <c r="B105" s="36" t="s">
        <v>437</v>
      </c>
      <c r="C105" s="33" t="s">
        <v>434</v>
      </c>
      <c r="D105" s="36" t="s">
        <v>435</v>
      </c>
      <c r="E105" s="33" t="s">
        <v>30</v>
      </c>
      <c r="F105" s="36" t="s">
        <v>438</v>
      </c>
      <c r="G105" s="33" t="s">
        <v>59</v>
      </c>
      <c r="H105" s="33">
        <v>109950</v>
      </c>
      <c r="I105" s="33" t="s">
        <v>33</v>
      </c>
      <c r="J105" s="33">
        <v>40000</v>
      </c>
      <c r="K105" s="33" t="s">
        <v>53</v>
      </c>
      <c r="L105" s="33">
        <v>69950</v>
      </c>
      <c r="M105" s="33" t="s">
        <v>35</v>
      </c>
      <c r="N105" s="36"/>
      <c r="O105" s="36"/>
      <c r="P105" s="2"/>
    </row>
    <row r="106" spans="1:16" s="10" customFormat="1" ht="42.75">
      <c r="A106" s="33">
        <v>95</v>
      </c>
      <c r="B106" s="36" t="s">
        <v>439</v>
      </c>
      <c r="C106" s="33" t="s">
        <v>434</v>
      </c>
      <c r="D106" s="36" t="s">
        <v>440</v>
      </c>
      <c r="E106" s="33" t="s">
        <v>30</v>
      </c>
      <c r="F106" s="36" t="s">
        <v>441</v>
      </c>
      <c r="G106" s="33" t="s">
        <v>59</v>
      </c>
      <c r="H106" s="33">
        <v>38600</v>
      </c>
      <c r="I106" s="33" t="s">
        <v>33</v>
      </c>
      <c r="J106" s="33">
        <v>20000</v>
      </c>
      <c r="K106" s="33" t="s">
        <v>53</v>
      </c>
      <c r="L106" s="33">
        <v>18600</v>
      </c>
      <c r="M106" s="33" t="s">
        <v>35</v>
      </c>
      <c r="N106" s="36"/>
      <c r="O106" s="36"/>
      <c r="P106" s="2"/>
    </row>
    <row r="107" spans="1:16" s="10" customFormat="1" ht="42.75">
      <c r="A107" s="33">
        <v>96</v>
      </c>
      <c r="B107" s="36" t="s">
        <v>442</v>
      </c>
      <c r="C107" s="33" t="s">
        <v>434</v>
      </c>
      <c r="D107" s="36" t="s">
        <v>440</v>
      </c>
      <c r="E107" s="33" t="s">
        <v>30</v>
      </c>
      <c r="F107" s="36" t="s">
        <v>443</v>
      </c>
      <c r="G107" s="33" t="s">
        <v>59</v>
      </c>
      <c r="H107" s="33">
        <v>56100</v>
      </c>
      <c r="I107" s="33" t="s">
        <v>33</v>
      </c>
      <c r="J107" s="33">
        <v>30000</v>
      </c>
      <c r="K107" s="33" t="s">
        <v>53</v>
      </c>
      <c r="L107" s="33">
        <v>26100</v>
      </c>
      <c r="M107" s="33" t="s">
        <v>35</v>
      </c>
      <c r="N107" s="36"/>
      <c r="O107" s="36"/>
      <c r="P107" s="2"/>
    </row>
    <row r="108" spans="1:16" s="10" customFormat="1" ht="42.75">
      <c r="A108" s="33">
        <v>97</v>
      </c>
      <c r="B108" s="36" t="s">
        <v>444</v>
      </c>
      <c r="C108" s="33" t="s">
        <v>296</v>
      </c>
      <c r="D108" s="36" t="s">
        <v>445</v>
      </c>
      <c r="E108" s="33" t="s">
        <v>30</v>
      </c>
      <c r="F108" s="36" t="s">
        <v>446</v>
      </c>
      <c r="G108" s="33" t="s">
        <v>52</v>
      </c>
      <c r="H108" s="33">
        <v>70012</v>
      </c>
      <c r="I108" s="33" t="s">
        <v>33</v>
      </c>
      <c r="J108" s="33">
        <v>20000</v>
      </c>
      <c r="K108" s="33" t="s">
        <v>53</v>
      </c>
      <c r="L108" s="33">
        <v>20000</v>
      </c>
      <c r="M108" s="33" t="s">
        <v>447</v>
      </c>
      <c r="N108" s="36"/>
      <c r="O108" s="36"/>
      <c r="P108" s="2"/>
    </row>
    <row r="109" spans="1:16" s="10" customFormat="1" ht="42.75">
      <c r="A109" s="33">
        <v>98</v>
      </c>
      <c r="B109" s="36" t="s">
        <v>448</v>
      </c>
      <c r="C109" s="33" t="s">
        <v>296</v>
      </c>
      <c r="D109" s="36" t="s">
        <v>445</v>
      </c>
      <c r="E109" s="33" t="s">
        <v>30</v>
      </c>
      <c r="F109" s="36" t="s">
        <v>449</v>
      </c>
      <c r="G109" s="33" t="s">
        <v>52</v>
      </c>
      <c r="H109" s="33">
        <v>47000</v>
      </c>
      <c r="I109" s="33" t="s">
        <v>33</v>
      </c>
      <c r="J109" s="33">
        <v>5000</v>
      </c>
      <c r="K109" s="33" t="s">
        <v>450</v>
      </c>
      <c r="L109" s="33">
        <v>10000</v>
      </c>
      <c r="M109" s="33" t="s">
        <v>53</v>
      </c>
      <c r="N109" s="36"/>
      <c r="O109" s="36"/>
      <c r="P109" s="2"/>
    </row>
    <row r="110" spans="1:16" s="10" customFormat="1" ht="42.75">
      <c r="A110" s="33">
        <v>99</v>
      </c>
      <c r="B110" s="36" t="s">
        <v>451</v>
      </c>
      <c r="C110" s="33" t="s">
        <v>76</v>
      </c>
      <c r="D110" s="36" t="s">
        <v>452</v>
      </c>
      <c r="E110" s="33" t="s">
        <v>30</v>
      </c>
      <c r="F110" s="36" t="s">
        <v>453</v>
      </c>
      <c r="G110" s="33" t="s">
        <v>59</v>
      </c>
      <c r="H110" s="33">
        <v>10000</v>
      </c>
      <c r="I110" s="33" t="s">
        <v>33</v>
      </c>
      <c r="J110" s="33">
        <v>3000</v>
      </c>
      <c r="K110" s="33" t="s">
        <v>53</v>
      </c>
      <c r="L110" s="33">
        <v>7000</v>
      </c>
      <c r="M110" s="33" t="s">
        <v>35</v>
      </c>
      <c r="N110" s="36"/>
      <c r="O110" s="36"/>
      <c r="P110" s="2"/>
    </row>
    <row r="111" spans="1:16" s="10" customFormat="1" ht="99.75">
      <c r="A111" s="33">
        <v>100</v>
      </c>
      <c r="B111" s="36" t="s">
        <v>454</v>
      </c>
      <c r="C111" s="33" t="s">
        <v>434</v>
      </c>
      <c r="D111" s="33" t="s">
        <v>434</v>
      </c>
      <c r="E111" s="33" t="s">
        <v>30</v>
      </c>
      <c r="F111" s="36" t="s">
        <v>455</v>
      </c>
      <c r="G111" s="33" t="s">
        <v>59</v>
      </c>
      <c r="H111" s="33">
        <v>25000</v>
      </c>
      <c r="I111" s="33" t="s">
        <v>33</v>
      </c>
      <c r="J111" s="33">
        <v>20000</v>
      </c>
      <c r="K111" s="33" t="s">
        <v>53</v>
      </c>
      <c r="L111" s="33">
        <v>5000</v>
      </c>
      <c r="M111" s="33" t="s">
        <v>35</v>
      </c>
      <c r="N111" s="36"/>
      <c r="O111" s="36"/>
      <c r="P111" s="2"/>
    </row>
    <row r="112" spans="1:16" s="10" customFormat="1" ht="28.5">
      <c r="A112" s="33">
        <v>101</v>
      </c>
      <c r="B112" s="36" t="s">
        <v>456</v>
      </c>
      <c r="C112" s="33" t="s">
        <v>457</v>
      </c>
      <c r="D112" s="33"/>
      <c r="E112" s="33" t="s">
        <v>30</v>
      </c>
      <c r="F112" s="36" t="s">
        <v>458</v>
      </c>
      <c r="G112" s="33" t="s">
        <v>52</v>
      </c>
      <c r="H112" s="33">
        <v>419000</v>
      </c>
      <c r="I112" s="33" t="s">
        <v>33</v>
      </c>
      <c r="J112" s="33">
        <v>200000</v>
      </c>
      <c r="K112" s="33" t="s">
        <v>53</v>
      </c>
      <c r="L112" s="33">
        <v>130000</v>
      </c>
      <c r="M112" s="33" t="s">
        <v>54</v>
      </c>
      <c r="N112" s="36"/>
      <c r="O112" s="36"/>
      <c r="P112" s="2"/>
    </row>
    <row r="113" spans="1:16" s="10" customFormat="1" ht="28.5">
      <c r="A113" s="33">
        <v>102</v>
      </c>
      <c r="B113" s="36" t="s">
        <v>459</v>
      </c>
      <c r="C113" s="33" t="s">
        <v>434</v>
      </c>
      <c r="D113" s="33" t="s">
        <v>434</v>
      </c>
      <c r="E113" s="33" t="s">
        <v>38</v>
      </c>
      <c r="F113" s="36" t="s">
        <v>460</v>
      </c>
      <c r="G113" s="33" t="s">
        <v>98</v>
      </c>
      <c r="H113" s="33">
        <v>14171</v>
      </c>
      <c r="I113" s="33" t="s">
        <v>33</v>
      </c>
      <c r="J113" s="33"/>
      <c r="K113" s="33"/>
      <c r="L113" s="33">
        <v>3000</v>
      </c>
      <c r="M113" s="33" t="s">
        <v>99</v>
      </c>
      <c r="N113" s="36"/>
      <c r="O113" s="36"/>
      <c r="P113" s="2"/>
    </row>
    <row r="114" spans="1:16" s="10" customFormat="1" ht="28.5">
      <c r="A114" s="33">
        <v>103</v>
      </c>
      <c r="B114" s="36" t="s">
        <v>461</v>
      </c>
      <c r="C114" s="33" t="s">
        <v>412</v>
      </c>
      <c r="D114" s="36" t="s">
        <v>412</v>
      </c>
      <c r="E114" s="33" t="s">
        <v>30</v>
      </c>
      <c r="F114" s="36" t="s">
        <v>462</v>
      </c>
      <c r="G114" s="33" t="s">
        <v>463</v>
      </c>
      <c r="H114" s="33">
        <v>720000</v>
      </c>
      <c r="I114" s="33" t="s">
        <v>33</v>
      </c>
      <c r="J114" s="33">
        <v>40000</v>
      </c>
      <c r="K114" s="33" t="s">
        <v>464</v>
      </c>
      <c r="L114" s="33">
        <v>60000</v>
      </c>
      <c r="M114" s="33" t="s">
        <v>465</v>
      </c>
      <c r="N114" s="36"/>
      <c r="O114" s="36"/>
      <c r="P114" s="2"/>
    </row>
    <row r="115" spans="1:16" s="10" customFormat="1" ht="42.75">
      <c r="A115" s="33">
        <v>104</v>
      </c>
      <c r="B115" s="36" t="s">
        <v>466</v>
      </c>
      <c r="C115" s="33" t="s">
        <v>412</v>
      </c>
      <c r="D115" s="36" t="s">
        <v>412</v>
      </c>
      <c r="E115" s="33" t="s">
        <v>38</v>
      </c>
      <c r="F115" s="36" t="s">
        <v>467</v>
      </c>
      <c r="G115" s="33" t="s">
        <v>64</v>
      </c>
      <c r="H115" s="33">
        <v>10728</v>
      </c>
      <c r="I115" s="33" t="s">
        <v>33</v>
      </c>
      <c r="J115" s="33"/>
      <c r="K115" s="33"/>
      <c r="L115" s="33">
        <v>4000</v>
      </c>
      <c r="M115" s="33" t="s">
        <v>468</v>
      </c>
      <c r="N115" s="58"/>
      <c r="O115" s="36"/>
      <c r="P115" s="2"/>
    </row>
    <row r="116" spans="1:16" s="10" customFormat="1" ht="42.75">
      <c r="A116" s="33">
        <v>105</v>
      </c>
      <c r="B116" s="34" t="s">
        <v>469</v>
      </c>
      <c r="C116" s="33" t="s">
        <v>470</v>
      </c>
      <c r="D116" s="36"/>
      <c r="E116" s="33" t="s">
        <v>38</v>
      </c>
      <c r="F116" s="36" t="s">
        <v>471</v>
      </c>
      <c r="G116" s="33" t="s">
        <v>98</v>
      </c>
      <c r="H116" s="33">
        <f>5500+9000</f>
        <v>14500</v>
      </c>
      <c r="I116" s="33" t="s">
        <v>33</v>
      </c>
      <c r="J116" s="33"/>
      <c r="K116" s="33"/>
      <c r="L116" s="33">
        <v>2000</v>
      </c>
      <c r="M116" s="46" t="s">
        <v>99</v>
      </c>
      <c r="N116" s="58"/>
      <c r="O116" s="36"/>
      <c r="P116" s="2"/>
    </row>
    <row r="117" spans="1:16" s="8" customFormat="1" ht="42.75">
      <c r="A117" s="33">
        <v>106</v>
      </c>
      <c r="B117" s="36" t="s">
        <v>472</v>
      </c>
      <c r="C117" s="33" t="s">
        <v>394</v>
      </c>
      <c r="D117" s="36" t="s">
        <v>473</v>
      </c>
      <c r="E117" s="33" t="s">
        <v>38</v>
      </c>
      <c r="F117" s="36" t="s">
        <v>474</v>
      </c>
      <c r="G117" s="33" t="s">
        <v>98</v>
      </c>
      <c r="H117" s="33">
        <v>281388</v>
      </c>
      <c r="I117" s="33" t="s">
        <v>33</v>
      </c>
      <c r="J117" s="33"/>
      <c r="K117" s="33"/>
      <c r="L117" s="33">
        <v>50000</v>
      </c>
      <c r="M117" s="33" t="s">
        <v>475</v>
      </c>
      <c r="N117" s="33"/>
      <c r="O117" s="33"/>
      <c r="P117" s="2"/>
    </row>
    <row r="118" spans="1:16" s="8" customFormat="1" ht="71.25">
      <c r="A118" s="33">
        <v>107</v>
      </c>
      <c r="B118" s="36" t="s">
        <v>476</v>
      </c>
      <c r="C118" s="33" t="s">
        <v>477</v>
      </c>
      <c r="D118" s="36" t="s">
        <v>478</v>
      </c>
      <c r="E118" s="33" t="s">
        <v>38</v>
      </c>
      <c r="F118" s="36" t="s">
        <v>479</v>
      </c>
      <c r="G118" s="33" t="s">
        <v>480</v>
      </c>
      <c r="H118" s="33">
        <v>196000</v>
      </c>
      <c r="I118" s="33" t="s">
        <v>33</v>
      </c>
      <c r="J118" s="33"/>
      <c r="K118" s="33"/>
      <c r="L118" s="33">
        <v>5000</v>
      </c>
      <c r="M118" s="33" t="s">
        <v>481</v>
      </c>
      <c r="N118" s="33"/>
      <c r="O118" s="33"/>
      <c r="P118" s="2"/>
    </row>
    <row r="119" spans="1:16" s="2" customFormat="1" ht="14.25">
      <c r="A119" s="33"/>
      <c r="B119" s="32" t="s">
        <v>482</v>
      </c>
      <c r="C119" s="33"/>
      <c r="D119" s="33"/>
      <c r="E119" s="30"/>
      <c r="F119" s="30" t="s">
        <v>483</v>
      </c>
      <c r="G119" s="33"/>
      <c r="H119" s="30">
        <f aca="true" t="shared" si="5" ref="H119:L119">SUM(H120:H125)</f>
        <v>756846</v>
      </c>
      <c r="I119" s="30"/>
      <c r="J119" s="30">
        <f t="shared" si="5"/>
        <v>80000</v>
      </c>
      <c r="K119" s="30"/>
      <c r="L119" s="30">
        <f t="shared" si="5"/>
        <v>133600</v>
      </c>
      <c r="M119" s="33"/>
      <c r="N119" s="33"/>
      <c r="O119" s="33"/>
      <c r="P119" s="2">
        <f>H119-J119-L119</f>
        <v>543246</v>
      </c>
    </row>
    <row r="120" spans="1:16" s="10" customFormat="1" ht="42.75">
      <c r="A120" s="33">
        <v>108</v>
      </c>
      <c r="B120" s="36" t="s">
        <v>484</v>
      </c>
      <c r="C120" s="33" t="s">
        <v>296</v>
      </c>
      <c r="D120" s="36" t="s">
        <v>485</v>
      </c>
      <c r="E120" s="33" t="s">
        <v>30</v>
      </c>
      <c r="F120" s="36" t="s">
        <v>486</v>
      </c>
      <c r="G120" s="33" t="s">
        <v>59</v>
      </c>
      <c r="H120" s="33">
        <v>24000</v>
      </c>
      <c r="I120" s="33" t="s">
        <v>33</v>
      </c>
      <c r="J120" s="33">
        <v>20000</v>
      </c>
      <c r="K120" s="33" t="s">
        <v>54</v>
      </c>
      <c r="L120" s="33">
        <v>4000</v>
      </c>
      <c r="M120" s="33" t="s">
        <v>35</v>
      </c>
      <c r="N120" s="36"/>
      <c r="O120" s="36"/>
      <c r="P120" s="2"/>
    </row>
    <row r="121" spans="1:16" s="10" customFormat="1" ht="42.75">
      <c r="A121" s="33">
        <v>109</v>
      </c>
      <c r="B121" s="36" t="s">
        <v>487</v>
      </c>
      <c r="C121" s="33" t="s">
        <v>296</v>
      </c>
      <c r="D121" s="36" t="s">
        <v>485</v>
      </c>
      <c r="E121" s="33" t="s">
        <v>30</v>
      </c>
      <c r="F121" s="36" t="s">
        <v>488</v>
      </c>
      <c r="G121" s="33" t="s">
        <v>52</v>
      </c>
      <c r="H121" s="33">
        <v>150000</v>
      </c>
      <c r="I121" s="33" t="s">
        <v>33</v>
      </c>
      <c r="J121" s="33">
        <v>60000</v>
      </c>
      <c r="K121" s="33" t="s">
        <v>53</v>
      </c>
      <c r="L121" s="33">
        <v>40000</v>
      </c>
      <c r="M121" s="33" t="s">
        <v>489</v>
      </c>
      <c r="N121" s="36"/>
      <c r="O121" s="36"/>
      <c r="P121" s="2"/>
    </row>
    <row r="122" spans="1:16" s="9" customFormat="1" ht="71.25">
      <c r="A122" s="33">
        <v>110</v>
      </c>
      <c r="B122" s="34" t="s">
        <v>490</v>
      </c>
      <c r="C122" s="46" t="s">
        <v>288</v>
      </c>
      <c r="D122" s="34" t="s">
        <v>491</v>
      </c>
      <c r="E122" s="35" t="s">
        <v>38</v>
      </c>
      <c r="F122" s="34" t="s">
        <v>492</v>
      </c>
      <c r="G122" s="33" t="s">
        <v>98</v>
      </c>
      <c r="H122" s="33">
        <v>233246</v>
      </c>
      <c r="I122" s="33" t="s">
        <v>33</v>
      </c>
      <c r="J122" s="33"/>
      <c r="K122" s="33"/>
      <c r="L122" s="33">
        <v>52600</v>
      </c>
      <c r="M122" s="33" t="s">
        <v>493</v>
      </c>
      <c r="N122" s="33"/>
      <c r="O122" s="33"/>
      <c r="P122" s="2"/>
    </row>
    <row r="123" spans="1:15" s="9" customFormat="1" ht="114">
      <c r="A123" s="33">
        <v>111</v>
      </c>
      <c r="B123" s="36" t="s">
        <v>494</v>
      </c>
      <c r="C123" s="46" t="s">
        <v>288</v>
      </c>
      <c r="D123" s="34"/>
      <c r="E123" s="33" t="s">
        <v>38</v>
      </c>
      <c r="F123" s="47" t="s">
        <v>495</v>
      </c>
      <c r="G123" s="48" t="s">
        <v>150</v>
      </c>
      <c r="H123" s="48">
        <v>150000</v>
      </c>
      <c r="I123" s="37" t="s">
        <v>496</v>
      </c>
      <c r="J123" s="33"/>
      <c r="K123" s="48" t="s">
        <v>497</v>
      </c>
      <c r="L123" s="48">
        <v>1000</v>
      </c>
      <c r="M123" s="47" t="s">
        <v>498</v>
      </c>
      <c r="N123" s="33"/>
      <c r="O123" s="59" t="s">
        <v>499</v>
      </c>
    </row>
    <row r="124" spans="1:16" s="9" customFormat="1" ht="57">
      <c r="A124" s="33">
        <v>112</v>
      </c>
      <c r="B124" s="34" t="s">
        <v>500</v>
      </c>
      <c r="C124" s="35" t="s">
        <v>44</v>
      </c>
      <c r="D124" s="34" t="s">
        <v>501</v>
      </c>
      <c r="E124" s="35" t="s">
        <v>38</v>
      </c>
      <c r="F124" s="34" t="s">
        <v>502</v>
      </c>
      <c r="G124" s="33" t="s">
        <v>64</v>
      </c>
      <c r="H124" s="33">
        <v>11600</v>
      </c>
      <c r="I124" s="33" t="s">
        <v>33</v>
      </c>
      <c r="J124" s="33"/>
      <c r="K124" s="33"/>
      <c r="L124" s="33">
        <v>6000</v>
      </c>
      <c r="M124" s="33" t="s">
        <v>53</v>
      </c>
      <c r="N124" s="33"/>
      <c r="O124" s="33"/>
      <c r="P124" s="2"/>
    </row>
    <row r="125" spans="1:15" s="10" customFormat="1" ht="57">
      <c r="A125" s="33">
        <v>113</v>
      </c>
      <c r="B125" s="36" t="s">
        <v>503</v>
      </c>
      <c r="C125" s="33" t="s">
        <v>504</v>
      </c>
      <c r="D125" s="36"/>
      <c r="E125" s="33" t="s">
        <v>38</v>
      </c>
      <c r="F125" s="36" t="s">
        <v>505</v>
      </c>
      <c r="G125" s="33" t="s">
        <v>150</v>
      </c>
      <c r="H125" s="33">
        <v>188000</v>
      </c>
      <c r="I125" s="33" t="s">
        <v>506</v>
      </c>
      <c r="J125" s="33"/>
      <c r="K125" s="33" t="s">
        <v>507</v>
      </c>
      <c r="L125" s="33">
        <v>30000</v>
      </c>
      <c r="M125" s="33" t="s">
        <v>508</v>
      </c>
      <c r="N125" s="36"/>
      <c r="O125" s="36"/>
    </row>
    <row r="126" spans="1:16" s="2" customFormat="1" ht="14.25">
      <c r="A126" s="33"/>
      <c r="B126" s="32" t="s">
        <v>509</v>
      </c>
      <c r="C126" s="30"/>
      <c r="D126" s="32"/>
      <c r="E126" s="30"/>
      <c r="F126" s="30" t="s">
        <v>510</v>
      </c>
      <c r="G126" s="33"/>
      <c r="H126" s="30">
        <f aca="true" t="shared" si="6" ref="H126:L126">SUM(H127:H129)</f>
        <v>357490</v>
      </c>
      <c r="I126" s="30"/>
      <c r="J126" s="30">
        <f t="shared" si="6"/>
        <v>91000</v>
      </c>
      <c r="K126" s="30"/>
      <c r="L126" s="30">
        <f t="shared" si="6"/>
        <v>115220</v>
      </c>
      <c r="M126" s="33"/>
      <c r="N126" s="30"/>
      <c r="O126" s="30"/>
      <c r="P126" s="2">
        <f>H126-J126-L126</f>
        <v>151270</v>
      </c>
    </row>
    <row r="127" spans="1:16" s="9" customFormat="1" ht="114">
      <c r="A127" s="33">
        <v>114</v>
      </c>
      <c r="B127" s="36" t="s">
        <v>511</v>
      </c>
      <c r="C127" s="33" t="s">
        <v>512</v>
      </c>
      <c r="D127" s="36" t="s">
        <v>513</v>
      </c>
      <c r="E127" s="33" t="s">
        <v>30</v>
      </c>
      <c r="F127" s="36" t="s">
        <v>514</v>
      </c>
      <c r="G127" s="33" t="s">
        <v>52</v>
      </c>
      <c r="H127" s="33">
        <v>32219</v>
      </c>
      <c r="I127" s="33" t="s">
        <v>515</v>
      </c>
      <c r="J127" s="33">
        <v>4000</v>
      </c>
      <c r="K127" s="33" t="s">
        <v>516</v>
      </c>
      <c r="L127" s="33">
        <v>16000</v>
      </c>
      <c r="M127" s="33" t="s">
        <v>517</v>
      </c>
      <c r="N127" s="33"/>
      <c r="O127" s="33"/>
      <c r="P127" s="2"/>
    </row>
    <row r="128" spans="1:15" s="4" customFormat="1" ht="42.75">
      <c r="A128" s="33">
        <v>115</v>
      </c>
      <c r="B128" s="36" t="s">
        <v>518</v>
      </c>
      <c r="C128" s="33" t="s">
        <v>519</v>
      </c>
      <c r="D128" s="36"/>
      <c r="E128" s="33" t="s">
        <v>38</v>
      </c>
      <c r="F128" s="33" t="s">
        <v>520</v>
      </c>
      <c r="G128" s="33" t="s">
        <v>150</v>
      </c>
      <c r="H128" s="46">
        <v>90271</v>
      </c>
      <c r="I128" s="39" t="s">
        <v>33</v>
      </c>
      <c r="J128" s="33"/>
      <c r="K128" s="33"/>
      <c r="L128" s="33">
        <v>16720</v>
      </c>
      <c r="M128" s="33" t="s">
        <v>521</v>
      </c>
      <c r="N128" s="33"/>
      <c r="O128" s="33"/>
    </row>
    <row r="129" spans="1:16" s="10" customFormat="1" ht="185.25">
      <c r="A129" s="33">
        <v>116</v>
      </c>
      <c r="B129" s="36" t="s">
        <v>522</v>
      </c>
      <c r="C129" s="33" t="s">
        <v>523</v>
      </c>
      <c r="D129" s="36" t="s">
        <v>523</v>
      </c>
      <c r="E129" s="33" t="s">
        <v>30</v>
      </c>
      <c r="F129" s="36" t="s">
        <v>524</v>
      </c>
      <c r="G129" s="33" t="s">
        <v>52</v>
      </c>
      <c r="H129" s="33">
        <v>235000</v>
      </c>
      <c r="I129" s="33" t="s">
        <v>525</v>
      </c>
      <c r="J129" s="33">
        <v>87000</v>
      </c>
      <c r="K129" s="33" t="s">
        <v>526</v>
      </c>
      <c r="L129" s="33">
        <v>82500</v>
      </c>
      <c r="M129" s="33" t="s">
        <v>527</v>
      </c>
      <c r="N129" s="36"/>
      <c r="O129" s="36"/>
      <c r="P129" s="2"/>
    </row>
    <row r="130" ht="14.25">
      <c r="P130" s="2"/>
    </row>
    <row r="131" ht="14.25">
      <c r="P131" s="2"/>
    </row>
  </sheetData>
  <sheetProtection/>
  <autoFilter ref="A5:IP129"/>
  <mergeCells count="19">
    <mergeCell ref="A1:F1"/>
    <mergeCell ref="A2:O2"/>
    <mergeCell ref="A3:E3"/>
    <mergeCell ref="F3:H3"/>
    <mergeCell ref="I3:J3"/>
    <mergeCell ref="M3:O3"/>
    <mergeCell ref="J4:K4"/>
    <mergeCell ref="L4:M4"/>
    <mergeCell ref="A4:A5"/>
    <mergeCell ref="B4:B5"/>
    <mergeCell ref="C4:C5"/>
    <mergeCell ref="D4:D5"/>
    <mergeCell ref="E4:E5"/>
    <mergeCell ref="F4:F5"/>
    <mergeCell ref="G4:G5"/>
    <mergeCell ref="H4:H5"/>
    <mergeCell ref="I4:I5"/>
    <mergeCell ref="N4:N5"/>
    <mergeCell ref="O4:O5"/>
  </mergeCells>
  <printOptions horizontalCentered="1"/>
  <pageMargins left="0.39" right="0.39" top="0.39" bottom="0.39" header="0.51" footer="0.11999999999999998"/>
  <pageSetup fitToHeight="0" horizontalDpi="600" verticalDpi="6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公子路过</cp:lastModifiedBy>
  <cp:lastPrinted>2023-12-21T17:00:32Z</cp:lastPrinted>
  <dcterms:created xsi:type="dcterms:W3CDTF">2006-11-29T23:28:59Z</dcterms:created>
  <dcterms:modified xsi:type="dcterms:W3CDTF">2024-01-08T01:33:19Z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CC262667CED449CDA6C1F6C6737C93CB</vt:lpwstr>
  </property>
</Properties>
</file>