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标价牌" sheetId="1" r:id="rId1"/>
    <sheet name="住宅、商铺价目表 " sheetId="2" r:id="rId2"/>
  </sheets>
  <definedNames>
    <definedName name="_xlnm._FilterDatabase" localSheetId="1" hidden="1">'住宅、商铺价目表 '!$A$3:$N$5</definedName>
  </definedNames>
  <calcPr calcId="144525"/>
</workbook>
</file>

<file path=xl/sharedStrings.xml><?xml version="1.0" encoding="utf-8"?>
<sst xmlns="http://schemas.openxmlformats.org/spreadsheetml/2006/main" count="100">
  <si>
    <t>商品房销售标价牌</t>
  </si>
  <si>
    <t>开发企业名称</t>
  </si>
  <si>
    <t>余姚碧悦房地产开发有限公司</t>
  </si>
  <si>
    <t>楼盘名称</t>
  </si>
  <si>
    <t>泗门嘉悦城都荟名邸、泗门嘉悦城都荟名邸（北地块）</t>
  </si>
  <si>
    <t>坐落位置</t>
  </si>
  <si>
    <t>余姚市泗门镇后塘村</t>
  </si>
  <si>
    <t>预售许可证号码</t>
  </si>
  <si>
    <t>余房预许字（2018）第44号、余房预许字（2019）第14号、余房预许字（2019）第25号、余房预许字（2019）第39号、余房预许字（2020）第06号、余房预许字（2020）第号16号、余房预许字（2020）第42号</t>
  </si>
  <si>
    <t>预售许可幢数／套数</t>
  </si>
  <si>
    <t>25幢/1819套商品房、78套商铺、1585只车位</t>
  </si>
  <si>
    <t>土地性质</t>
  </si>
  <si>
    <t>城镇住宅用地</t>
  </si>
  <si>
    <t>土地使用起止年限</t>
  </si>
  <si>
    <t>2010年-2080年</t>
  </si>
  <si>
    <t>容积率</t>
  </si>
  <si>
    <t>2.08（与一期一号地三号地综合平衡为2.0）</t>
  </si>
  <si>
    <t>建筑结构</t>
  </si>
  <si>
    <t>框架剪力墙</t>
  </si>
  <si>
    <t>绿化率</t>
  </si>
  <si>
    <t>车位配比率</t>
  </si>
  <si>
    <t>1：1.33</t>
  </si>
  <si>
    <t>装修状况</t>
  </si>
  <si>
    <t>毛坯</t>
  </si>
  <si>
    <t>房屋类型</t>
  </si>
  <si>
    <t>高层、商铺</t>
  </si>
  <si>
    <t>房源概况</t>
  </si>
  <si>
    <t>户型</t>
  </si>
  <si>
    <t>商铺、高层</t>
  </si>
  <si>
    <t>建筑面积</t>
  </si>
  <si>
    <t>193.78平方米</t>
  </si>
  <si>
    <t>当前可供销售房屋总套数</t>
  </si>
  <si>
    <t>38套商铺、334只车位、1套高层住宅</t>
  </si>
  <si>
    <t>现销售推出（调价）商品房总套数</t>
  </si>
  <si>
    <t>调整：2套商铺、1套高层住宅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</si>
  <si>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</si>
  <si>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</si>
  <si>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</si>
  <si>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</si>
  <si>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</si>
  <si>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</si>
  <si>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</si>
  <si>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</si>
  <si>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</si>
  <si>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</si>
  <si>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 xml:space="preserve"> 商铺优惠方式：一次性全款享优惠8折
商品房优惠方式:即时享受总房价93折优惠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</si>
  <si>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</si>
  <si>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</si>
  <si>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</si>
  <si>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</si>
  <si>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</si>
  <si>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</si>
  <si>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</si>
  <si>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</si>
  <si>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广东碧桂园物业服务股份有限公司余姚分公司</t>
  </si>
  <si>
    <t>按前期物业合同</t>
  </si>
  <si>
    <t>住宅（1－3层）：按建筑面积1.95元/月平方米计收（含能耗）；住宅（4－11层）：按建筑面积2.2元/月平方米计收（含能耗）；住宅（12层及以上）：按建筑面积2.4元/月平方米计收（含能耗）；商铺：按建筑面积3.5元/月平方米计收（含能耗）；地下汽车位55元/月个。房屋装修垃圾清运费：住宅每平方米3.00元、商铺    平方米4.00元</t>
  </si>
  <si>
    <t>特别提示</t>
  </si>
  <si>
    <t>商品房和车库（车位）、辅房销售的具体标价内容详见价目表或价格手册。价格举报电话：12358</t>
  </si>
  <si>
    <t>填制日期：</t>
  </si>
  <si>
    <t>2022.10.09</t>
  </si>
  <si>
    <t>商品房销售价目表</t>
  </si>
  <si>
    <t>楼盘名称：泗门嘉悦城都荟名邸23幢          高层                                                                                                  填报时间：2022年10月09日</t>
  </si>
  <si>
    <t>序号</t>
  </si>
  <si>
    <t>幢号</t>
  </si>
  <si>
    <t>单元</t>
  </si>
  <si>
    <t>室号</t>
  </si>
  <si>
    <t>层高</t>
  </si>
  <si>
    <t>建筑面积（m2）</t>
  </si>
  <si>
    <t>套内面积（m2）</t>
  </si>
  <si>
    <t>公摊面积（m2）</t>
  </si>
  <si>
    <t>计价单位（元/㎡）</t>
  </si>
  <si>
    <r>
      <rPr>
        <b/>
        <sz val="10"/>
        <color rgb="FF000000"/>
        <rFont val="微软雅黑"/>
        <charset val="134"/>
      </rPr>
      <t>销售单价（元/</t>
    </r>
    <r>
      <rPr>
        <b/>
        <sz val="10"/>
        <color rgb="FF000000"/>
        <rFont val="宋体"/>
        <charset val="134"/>
      </rPr>
      <t>㎡</t>
    </r>
    <r>
      <rPr>
        <b/>
        <sz val="10"/>
        <color rgb="FF000000"/>
        <rFont val="微软雅黑"/>
        <charset val="134"/>
      </rPr>
      <t>）</t>
    </r>
  </si>
  <si>
    <t>房屋总价（元）</t>
  </si>
  <si>
    <t>销售状态</t>
  </si>
  <si>
    <t>备注</t>
  </si>
  <si>
    <r>
      <rPr>
        <sz val="10"/>
        <rFont val="微软雅黑"/>
        <charset val="134"/>
      </rPr>
      <t>2</t>
    </r>
    <r>
      <rPr>
        <sz val="10"/>
        <rFont val="微软雅黑"/>
        <charset val="134"/>
      </rPr>
      <t>3</t>
    </r>
    <r>
      <rPr>
        <sz val="10"/>
        <rFont val="微软雅黑"/>
        <charset val="134"/>
      </rPr>
      <t>幢</t>
    </r>
  </si>
  <si>
    <t>2.9m</t>
  </si>
  <si>
    <t>两房两厅一卫</t>
  </si>
  <si>
    <t>元/㎡</t>
  </si>
  <si>
    <t>未售</t>
  </si>
  <si>
    <r>
      <rPr>
        <b/>
        <sz val="10"/>
        <color rgb="FF000000"/>
        <rFont val="微软雅黑"/>
        <charset val="134"/>
      </rPr>
      <t>本表报备住宅房源共1套，总面积80.22</t>
    </r>
    <r>
      <rPr>
        <b/>
        <sz val="10"/>
        <color rgb="FF000000"/>
        <rFont val="微软雅黑"/>
        <charset val="134"/>
      </rPr>
      <t>㎡，备案均价：</t>
    </r>
    <r>
      <rPr>
        <b/>
        <sz val="10"/>
        <color rgb="FF000000"/>
        <rFont val="微软雅黑"/>
        <charset val="134"/>
      </rPr>
      <t>7359.97</t>
    </r>
    <r>
      <rPr>
        <b/>
        <sz val="10"/>
        <color rgb="FF000000"/>
        <rFont val="微软雅黑"/>
        <charset val="134"/>
      </rPr>
      <t xml:space="preserve">元/㎡ </t>
    </r>
    <r>
      <rPr>
        <b/>
        <sz val="10"/>
        <color rgb="FF000000"/>
        <rFont val="微软雅黑"/>
        <charset val="134"/>
      </rPr>
      <t>,</t>
    </r>
    <r>
      <rPr>
        <b/>
        <sz val="10"/>
        <color rgb="FF000000"/>
        <rFont val="微软雅黑"/>
        <charset val="134"/>
      </rPr>
      <t>价格举报电话：12358</t>
    </r>
  </si>
  <si>
    <t>商铺销售价目表</t>
  </si>
  <si>
    <t>楼盘名称：泗门嘉悦城都荟名邸（商铺）                                          填制日期： 2022年10月09日</t>
  </si>
  <si>
    <t>单元号</t>
  </si>
  <si>
    <t>房号</t>
  </si>
  <si>
    <t>层高（㎡）</t>
  </si>
  <si>
    <t>建筑面积（㎡）</t>
  </si>
  <si>
    <t>套内建筑面（㎡）</t>
  </si>
  <si>
    <t>共摊面积（㎡）</t>
  </si>
  <si>
    <t>销售单价（元/㎡）</t>
  </si>
  <si>
    <t>24幢商铺</t>
  </si>
  <si>
    <t>-</t>
  </si>
  <si>
    <t>102号</t>
  </si>
  <si>
    <t>4.5m</t>
  </si>
  <si>
    <t>商铺</t>
  </si>
  <si>
    <r>
      <rPr>
        <sz val="9"/>
        <color rgb="FF000000"/>
        <rFont val="宋体"/>
        <charset val="134"/>
      </rPr>
      <t>10</t>
    </r>
    <r>
      <rPr>
        <sz val="9"/>
        <color rgb="FF000000"/>
        <rFont val="宋体"/>
        <charset val="134"/>
      </rPr>
      <t>4</t>
    </r>
    <r>
      <rPr>
        <sz val="9"/>
        <color rgb="FF000000"/>
        <rFont val="宋体"/>
        <charset val="134"/>
      </rPr>
      <t>号</t>
    </r>
  </si>
  <si>
    <t>本表报备商铺总数2个，总面积113.56㎡，总价914206元，均单价8050.42元/㎡。</t>
  </si>
  <si>
    <t>优惠方式：一次性全款享8折优惠</t>
  </si>
  <si>
    <t>价格举报电话：12358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</si>
</sst>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name val="宋体"/>
      <charset val="134"/>
    </font>
    <font>
      <sz val="10"/>
      <color rgb="FF000000"/>
      <name val="微软雅黑"/>
      <charset val="134"/>
    </font>
    <font>
      <sz val="11"/>
      <color rgb="FF000000"/>
      <name val="宋体"/>
      <charset val="134"/>
    </font>
    <font>
      <b/>
      <sz val="10"/>
      <color rgb="FF000000"/>
      <name val="微软雅黑"/>
      <charset val="134"/>
    </font>
    <font>
      <sz val="10"/>
      <name val="微软雅黑"/>
      <charset val="134"/>
    </font>
    <font>
      <b/>
      <sz val="16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5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5" borderId="13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27" fillId="25" borderId="15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0" borderId="0">
      <protection locked="0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2" borderId="2" xfId="49" applyNumberFormat="1" applyFont="1" applyFill="1" applyBorder="1" applyAlignment="1" applyProtection="1">
      <alignment horizontal="left" vertical="center"/>
    </xf>
    <xf numFmtId="0" fontId="0" fillId="2" borderId="3" xfId="49" applyNumberFormat="1" applyFont="1" applyFill="1" applyBorder="1" applyAlignment="1" applyProtection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2" borderId="5" xfId="49" applyNumberFormat="1" applyFont="1" applyFill="1" applyBorder="1" applyAlignment="1" applyProtection="1">
      <alignment horizontal="left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zoomScale="85" zoomScaleNormal="85" workbookViewId="0">
      <selection activeCell="B2" sqref="B2:H19"/>
    </sheetView>
  </sheetViews>
  <sheetFormatPr defaultColWidth="9" defaultRowHeight="13.5" outlineLevelCol="7"/>
  <cols>
    <col min="1" max="1" width="1.9" style="25" customWidth="1"/>
    <col min="2" max="2" width="14" style="26" customWidth="1"/>
    <col min="3" max="3" width="10.45" style="25" customWidth="1"/>
    <col min="4" max="4" width="8.71666666666667" style="25" customWidth="1"/>
    <col min="5" max="5" width="10.625" style="25" customWidth="1"/>
    <col min="6" max="6" width="12" style="25" customWidth="1"/>
    <col min="7" max="7" width="25.9" style="25" customWidth="1"/>
    <col min="8" max="8" width="12.3666666666667" style="25" customWidth="1"/>
    <col min="9" max="16384" width="9" style="25"/>
  </cols>
  <sheetData>
    <row r="1" ht="49" customHeight="1" spans="2:8">
      <c r="B1" s="27" t="s">
        <v>0</v>
      </c>
      <c r="C1" s="27"/>
      <c r="D1" s="27"/>
      <c r="E1" s="27"/>
      <c r="F1" s="27"/>
      <c r="G1" s="27"/>
      <c r="H1" s="27"/>
    </row>
    <row r="2" s="24" customFormat="1" ht="30" customHeight="1" spans="2:8">
      <c r="B2" s="28" t="s">
        <v>1</v>
      </c>
      <c r="C2" s="29" t="s">
        <v>2</v>
      </c>
      <c r="D2" s="29"/>
      <c r="E2" s="29"/>
      <c r="F2" s="28" t="s">
        <v>3</v>
      </c>
      <c r="G2" s="29" t="s">
        <v>4</v>
      </c>
      <c r="H2" s="29"/>
    </row>
    <row r="3" s="24" customFormat="1" ht="44" customHeight="1" spans="2:8">
      <c r="B3" s="28" t="s">
        <v>5</v>
      </c>
      <c r="C3" s="29" t="s">
        <v>6</v>
      </c>
      <c r="D3" s="29"/>
      <c r="E3" s="29"/>
      <c r="F3" s="28" t="s">
        <v>7</v>
      </c>
      <c r="G3" s="30" t="s">
        <v>8</v>
      </c>
      <c r="H3" s="30"/>
    </row>
    <row r="4" s="24" customFormat="1" ht="30" customHeight="1" spans="2:8">
      <c r="B4" s="29"/>
      <c r="C4" s="29"/>
      <c r="D4" s="29"/>
      <c r="E4" s="29"/>
      <c r="F4" s="28" t="s">
        <v>9</v>
      </c>
      <c r="G4" s="29" t="s">
        <v>10</v>
      </c>
      <c r="H4" s="29"/>
    </row>
    <row r="5" s="24" customFormat="1" ht="54" spans="2:8">
      <c r="B5" s="28" t="s">
        <v>11</v>
      </c>
      <c r="C5" s="29" t="s">
        <v>12</v>
      </c>
      <c r="D5" s="28" t="s">
        <v>13</v>
      </c>
      <c r="E5" s="29" t="s">
        <v>14</v>
      </c>
      <c r="F5" s="29"/>
      <c r="G5" s="28" t="s">
        <v>15</v>
      </c>
      <c r="H5" s="29" t="s">
        <v>16</v>
      </c>
    </row>
    <row r="6" s="24" customFormat="1" spans="2:8">
      <c r="B6" s="28" t="s">
        <v>17</v>
      </c>
      <c r="C6" s="29" t="s">
        <v>18</v>
      </c>
      <c r="D6" s="28" t="s">
        <v>19</v>
      </c>
      <c r="E6" s="31">
        <v>0.34</v>
      </c>
      <c r="F6" s="28" t="s">
        <v>20</v>
      </c>
      <c r="G6" s="32" t="s">
        <v>21</v>
      </c>
      <c r="H6" s="32"/>
    </row>
    <row r="7" s="24" customFormat="1" ht="21" customHeight="1" spans="2:8">
      <c r="B7" s="28" t="s">
        <v>22</v>
      </c>
      <c r="C7" s="29" t="s">
        <v>23</v>
      </c>
      <c r="D7" s="29"/>
      <c r="E7" s="29"/>
      <c r="F7" s="28" t="s">
        <v>24</v>
      </c>
      <c r="G7" s="29" t="s">
        <v>25</v>
      </c>
      <c r="H7" s="29"/>
    </row>
    <row r="8" s="24" customFormat="1" ht="43" customHeight="1" spans="2:8">
      <c r="B8" s="33" t="s">
        <v>26</v>
      </c>
      <c r="C8" s="33" t="s">
        <v>27</v>
      </c>
      <c r="D8" s="34" t="s">
        <v>28</v>
      </c>
      <c r="E8" s="34"/>
      <c r="F8" s="33" t="s">
        <v>29</v>
      </c>
      <c r="G8" s="34" t="s">
        <v>30</v>
      </c>
      <c r="H8" s="34"/>
    </row>
    <row r="9" s="24" customFormat="1" ht="28.5" customHeight="1" spans="2:8">
      <c r="B9" s="33"/>
      <c r="C9" s="33" t="s">
        <v>31</v>
      </c>
      <c r="D9" s="33"/>
      <c r="E9" s="34" t="s">
        <v>32</v>
      </c>
      <c r="F9" s="34"/>
      <c r="G9" s="34"/>
      <c r="H9" s="34"/>
    </row>
    <row r="10" s="24" customFormat="1" ht="28.5" customHeight="1" spans="2:8">
      <c r="B10" s="33"/>
      <c r="C10" s="33" t="s">
        <v>33</v>
      </c>
      <c r="D10" s="33"/>
      <c r="E10" s="34" t="s">
        <v>34</v>
      </c>
      <c r="F10" s="34"/>
      <c r="G10" s="34"/>
      <c r="H10" s="34"/>
    </row>
    <row r="11" s="24" customFormat="1" ht="20.25" customHeight="1" spans="2:8">
      <c r="B11" s="33" t="s">
        <v>35</v>
      </c>
      <c r="C11" s="33" t="s">
        <v>36</v>
      </c>
      <c r="D11" s="33" t="s">
        <v>37</v>
      </c>
      <c r="E11" s="33" t="s">
        <v>38</v>
      </c>
      <c r="F11" s="33" t="s">
        <v>39</v>
      </c>
      <c r="G11" s="33" t="s">
        <v>40</v>
      </c>
      <c r="H11" s="33" t="s">
        <v>41</v>
      </c>
    </row>
    <row r="12" s="24" customFormat="1" ht="20.25" customHeight="1" spans="2:8">
      <c r="B12" s="33"/>
      <c r="C12" s="34" t="s">
        <v>42</v>
      </c>
      <c r="D12" s="34" t="s">
        <v>42</v>
      </c>
      <c r="E12" s="34" t="s">
        <v>42</v>
      </c>
      <c r="F12" s="34" t="s">
        <v>43</v>
      </c>
      <c r="G12" s="34" t="s">
        <v>42</v>
      </c>
      <c r="H12" s="34" t="s">
        <v>42</v>
      </c>
    </row>
    <row r="13" s="24" customFormat="1" ht="45" customHeight="1" spans="2:8">
      <c r="B13" s="34" t="s">
        <v>44</v>
      </c>
      <c r="C13" s="34"/>
      <c r="D13" s="34" t="s">
        <v>45</v>
      </c>
      <c r="E13" s="34"/>
      <c r="F13" s="34"/>
      <c r="G13" s="34"/>
      <c r="H13" s="34"/>
    </row>
    <row r="14" s="24" customFormat="1" ht="28" customHeight="1" spans="2:8">
      <c r="B14" s="33" t="s">
        <v>46</v>
      </c>
      <c r="C14" s="33" t="s">
        <v>47</v>
      </c>
      <c r="D14" s="33"/>
      <c r="E14" s="33" t="s">
        <v>48</v>
      </c>
      <c r="F14" s="33"/>
      <c r="G14" s="33" t="s">
        <v>49</v>
      </c>
      <c r="H14" s="33" t="s">
        <v>50</v>
      </c>
    </row>
    <row r="15" s="24" customFormat="1" ht="25.5" customHeight="1" spans="2:8">
      <c r="B15" s="33"/>
      <c r="C15" s="33"/>
      <c r="D15" s="33"/>
      <c r="E15" s="34"/>
      <c r="F15" s="34"/>
      <c r="G15" s="34"/>
      <c r="H15" s="34"/>
    </row>
    <row r="16" s="24" customFormat="1" ht="25.5" customHeight="1" spans="2:8">
      <c r="B16" s="33"/>
      <c r="C16" s="33"/>
      <c r="D16" s="33"/>
      <c r="E16" s="34"/>
      <c r="F16" s="34"/>
      <c r="G16" s="34"/>
      <c r="H16" s="34"/>
    </row>
    <row r="17" s="24" customFormat="1" ht="22.5" customHeight="1" spans="2:8">
      <c r="B17" s="28" t="s">
        <v>51</v>
      </c>
      <c r="C17" s="28" t="s">
        <v>52</v>
      </c>
      <c r="D17" s="28"/>
      <c r="E17" s="28" t="s">
        <v>53</v>
      </c>
      <c r="F17" s="28"/>
      <c r="G17" s="28" t="s">
        <v>48</v>
      </c>
      <c r="H17" s="28" t="s">
        <v>49</v>
      </c>
    </row>
    <row r="18" s="24" customFormat="1" ht="189" customHeight="1" spans="2:8">
      <c r="B18" s="28"/>
      <c r="C18" s="29" t="s">
        <v>54</v>
      </c>
      <c r="D18" s="29"/>
      <c r="E18" s="29" t="s">
        <v>55</v>
      </c>
      <c r="F18" s="29"/>
      <c r="G18" s="35" t="s">
        <v>56</v>
      </c>
      <c r="H18" s="29" t="s">
        <v>55</v>
      </c>
    </row>
    <row r="19" s="24" customFormat="1" ht="39" customHeight="1" spans="2:8">
      <c r="B19" s="28" t="s">
        <v>57</v>
      </c>
      <c r="C19" s="36" t="s">
        <v>58</v>
      </c>
      <c r="D19" s="36"/>
      <c r="E19" s="36"/>
      <c r="F19" s="36"/>
      <c r="G19" s="36"/>
      <c r="H19" s="36"/>
    </row>
    <row r="21" spans="5:8">
      <c r="E21" s="37" t="s">
        <v>59</v>
      </c>
      <c r="F21" s="37"/>
      <c r="G21" s="38" t="s">
        <v>60</v>
      </c>
      <c r="H21" s="38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workbookViewId="0">
      <pane ySplit="3" topLeftCell="A4" activePane="bottomLeft" state="frozen"/>
      <selection/>
      <selection pane="bottomLeft" activeCell="H25" sqref="H25"/>
    </sheetView>
  </sheetViews>
  <sheetFormatPr defaultColWidth="9" defaultRowHeight="16.5"/>
  <cols>
    <col min="1" max="1" width="6.44166666666667" style="1" customWidth="1"/>
    <col min="2" max="2" width="7.33333333333333" style="1" customWidth="1"/>
    <col min="3" max="3" width="5.55833333333333" style="1" customWidth="1"/>
    <col min="4" max="5" width="7.33333333333333" style="1" customWidth="1"/>
    <col min="6" max="6" width="12.3333333333333" style="1" customWidth="1"/>
    <col min="7" max="7" width="10" style="1" customWidth="1"/>
    <col min="8" max="8" width="9" style="1" customWidth="1"/>
    <col min="9" max="9" width="8.10833333333333" style="1" customWidth="1"/>
    <col min="10" max="10" width="11.3333333333333" style="1" customWidth="1"/>
    <col min="11" max="11" width="10.225" style="1" customWidth="1"/>
    <col min="12" max="12" width="9.44166666666667" style="1" customWidth="1"/>
    <col min="13" max="13" width="8.775" style="1" customWidth="1"/>
    <col min="14" max="14" width="8.88333333333333" style="1"/>
    <col min="15" max="16384" width="9" style="2"/>
  </cols>
  <sheetData>
    <row r="1" ht="21" customHeight="1" spans="1:14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1" customHeight="1" spans="1:14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3" spans="1:14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  <c r="F3" s="3" t="s">
        <v>27</v>
      </c>
      <c r="G3" s="3" t="s">
        <v>68</v>
      </c>
      <c r="H3" s="3" t="s">
        <v>69</v>
      </c>
      <c r="I3" s="3" t="s">
        <v>70</v>
      </c>
      <c r="J3" s="3" t="s">
        <v>71</v>
      </c>
      <c r="K3" s="3" t="s">
        <v>72</v>
      </c>
      <c r="L3" s="3" t="s">
        <v>73</v>
      </c>
      <c r="M3" s="3" t="s">
        <v>74</v>
      </c>
      <c r="N3" s="3" t="s">
        <v>75</v>
      </c>
    </row>
    <row r="4" spans="1:14">
      <c r="A4" s="5">
        <v>1</v>
      </c>
      <c r="B4" s="5" t="s">
        <v>76</v>
      </c>
      <c r="C4" s="5">
        <v>1</v>
      </c>
      <c r="D4" s="5">
        <v>806</v>
      </c>
      <c r="E4" s="5" t="s">
        <v>77</v>
      </c>
      <c r="F4" s="5" t="s">
        <v>78</v>
      </c>
      <c r="G4" s="5">
        <v>80.22</v>
      </c>
      <c r="H4" s="5">
        <v>61.4</v>
      </c>
      <c r="I4" s="5">
        <f>G4-H4</f>
        <v>18.82</v>
      </c>
      <c r="J4" s="5" t="s">
        <v>79</v>
      </c>
      <c r="K4" s="5">
        <f>ROUND(L4/G4,2)</f>
        <v>7359.97</v>
      </c>
      <c r="L4" s="5">
        <v>590417</v>
      </c>
      <c r="M4" s="5" t="s">
        <v>80</v>
      </c>
      <c r="N4" s="16"/>
    </row>
    <row r="5" ht="29.4" customHeight="1" spans="1:14">
      <c r="A5" s="6" t="s">
        <v>81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7"/>
    </row>
    <row r="6" hidden="1" spans="7:12">
      <c r="G6" s="1">
        <f>SUBTOTAL(9,G4:G4)</f>
        <v>80.22</v>
      </c>
      <c r="K6" s="1">
        <f>ROUNDUP(L6/G6,2)</f>
        <v>7359.98</v>
      </c>
      <c r="L6" s="1">
        <f>SUBTOTAL(9,L4:L4)</f>
        <v>590417</v>
      </c>
    </row>
    <row r="14" ht="20.25" spans="1:12">
      <c r="A14" s="8" t="s">
        <v>82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ht="13.5" spans="1:12">
      <c r="A15" s="9" t="s">
        <v>83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8"/>
    </row>
    <row r="16" ht="27" spans="1:12">
      <c r="A16" s="11" t="s">
        <v>63</v>
      </c>
      <c r="B16" s="11" t="s">
        <v>64</v>
      </c>
      <c r="C16" s="11" t="s">
        <v>84</v>
      </c>
      <c r="D16" s="11" t="s">
        <v>85</v>
      </c>
      <c r="E16" s="11" t="s">
        <v>86</v>
      </c>
      <c r="F16" s="11" t="s">
        <v>87</v>
      </c>
      <c r="G16" s="11" t="s">
        <v>88</v>
      </c>
      <c r="H16" s="11" t="s">
        <v>89</v>
      </c>
      <c r="I16" s="11" t="s">
        <v>27</v>
      </c>
      <c r="J16" s="19" t="s">
        <v>90</v>
      </c>
      <c r="K16" s="11" t="s">
        <v>73</v>
      </c>
      <c r="L16" s="20" t="s">
        <v>74</v>
      </c>
    </row>
    <row r="17" ht="13.5" spans="1:12">
      <c r="A17" s="12">
        <v>1</v>
      </c>
      <c r="B17" s="13" t="s">
        <v>91</v>
      </c>
      <c r="C17" s="13" t="s">
        <v>92</v>
      </c>
      <c r="D17" s="13" t="s">
        <v>93</v>
      </c>
      <c r="E17" s="13" t="s">
        <v>94</v>
      </c>
      <c r="F17" s="13">
        <v>57.37</v>
      </c>
      <c r="G17" s="13">
        <v>55.88</v>
      </c>
      <c r="H17" s="13">
        <f>F17-G17</f>
        <v>1.48999999999999</v>
      </c>
      <c r="I17" s="21" t="s">
        <v>95</v>
      </c>
      <c r="J17" s="13">
        <f>ROUND(K17/F17,2)</f>
        <v>8050.43</v>
      </c>
      <c r="K17" s="13">
        <v>461853</v>
      </c>
      <c r="L17" s="22" t="s">
        <v>80</v>
      </c>
    </row>
    <row r="18" ht="13.5" spans="1:12">
      <c r="A18" s="12">
        <v>2</v>
      </c>
      <c r="B18" s="13" t="s">
        <v>91</v>
      </c>
      <c r="C18" s="13" t="s">
        <v>92</v>
      </c>
      <c r="D18" s="13" t="s">
        <v>96</v>
      </c>
      <c r="E18" s="13" t="s">
        <v>94</v>
      </c>
      <c r="F18" s="13">
        <v>56.19</v>
      </c>
      <c r="G18" s="13">
        <v>54.73</v>
      </c>
      <c r="H18" s="13">
        <f>F18-G18</f>
        <v>1.46</v>
      </c>
      <c r="I18" s="21" t="s">
        <v>95</v>
      </c>
      <c r="J18" s="13">
        <f>ROUND(K18/F18,2)</f>
        <v>8050.42</v>
      </c>
      <c r="K18" s="13">
        <v>452353</v>
      </c>
      <c r="L18" s="22" t="s">
        <v>80</v>
      </c>
    </row>
    <row r="19" ht="13.5" spans="1:12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ht="13.5" spans="1:12">
      <c r="A20" s="14" t="s">
        <v>98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3.5" spans="1:12">
      <c r="A21" s="15"/>
      <c r="B21" s="15"/>
      <c r="C21" s="15"/>
      <c r="D21" s="15"/>
      <c r="E21" s="15"/>
      <c r="F21" s="15"/>
      <c r="G21" s="15"/>
      <c r="H21" s="15"/>
      <c r="I21" s="23" t="s">
        <v>99</v>
      </c>
      <c r="J21" s="23"/>
      <c r="K21" s="23"/>
      <c r="L21"/>
    </row>
  </sheetData>
  <mergeCells count="7">
    <mergeCell ref="A1:N1"/>
    <mergeCell ref="A2:N2"/>
    <mergeCell ref="A5:N5"/>
    <mergeCell ref="A14:L14"/>
    <mergeCell ref="A15:L15"/>
    <mergeCell ref="A19:L19"/>
    <mergeCell ref="A20:L20"/>
  </mergeCells>
  <pageMargins left="0.7" right="0.7" top="0.75" bottom="0.75" header="0.3" footer="0.3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住宅、商铺价目表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10</dc:creator>
  <cp:lastModifiedBy>余姚市发展与改革局</cp:lastModifiedBy>
  <dcterms:created xsi:type="dcterms:W3CDTF">2006-09-13T03:21:00Z</dcterms:created>
  <dcterms:modified xsi:type="dcterms:W3CDTF">2022-10-09T08:32:15Z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91DAE6D5A6A541CFAE163538D021E1E3</vt:lpwstr>
  </property>
</Properties>
</file>