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 activeTab="4"/>
  </bookViews>
  <sheets>
    <sheet name="标价牌" sheetId="12" r:id="rId1"/>
    <sheet name="价目表" sheetId="3" r:id="rId2"/>
    <sheet name="Sheet1" sheetId="10" state="hidden" r:id="rId3"/>
    <sheet name="车位价目表" sheetId="8" r:id="rId4"/>
    <sheet name="吾乐雅苑商铺沿街价格表" sheetId="11" r:id="rId5"/>
  </sheets>
  <definedNames>
    <definedName name="_xlnm._FilterDatabase" localSheetId="3" hidden="1">车位价目表!$A$3:$M$221</definedName>
    <definedName name="_xlnm._FilterDatabase" localSheetId="1" hidden="1">价目表!$A$4:$K$422</definedName>
    <definedName name="_xlnm.Print_Area" localSheetId="1">价目表!$A$1:$K$420</definedName>
  </definedNames>
  <calcPr calcId="125725"/>
</workbook>
</file>

<file path=xl/calcChain.xml><?xml version="1.0" encoding="utf-8"?>
<calcChain xmlns="http://schemas.openxmlformats.org/spreadsheetml/2006/main">
  <c r="F219" i="8"/>
  <c r="E219"/>
  <c r="J23" i="11"/>
  <c r="K23"/>
  <c r="H23"/>
  <c r="G23"/>
  <c r="F23"/>
  <c r="G219" i="8"/>
  <c r="D219"/>
  <c r="G58"/>
  <c r="F58"/>
  <c r="G57"/>
  <c r="F57"/>
  <c r="N435" i="10"/>
  <c r="M435"/>
  <c r="L435"/>
  <c r="K435"/>
  <c r="J435"/>
  <c r="V434"/>
  <c r="U434"/>
  <c r="N434"/>
  <c r="M434"/>
  <c r="L434"/>
  <c r="K434"/>
  <c r="J434"/>
  <c r="V433"/>
  <c r="U433"/>
  <c r="N433"/>
  <c r="M433"/>
  <c r="L433"/>
  <c r="K433"/>
  <c r="J433"/>
  <c r="V432"/>
  <c r="U432"/>
  <c r="N432"/>
  <c r="M432"/>
  <c r="L432"/>
  <c r="K432"/>
  <c r="J432"/>
  <c r="V431"/>
  <c r="U431"/>
  <c r="N431"/>
  <c r="M431"/>
  <c r="L431"/>
  <c r="K431"/>
  <c r="J431"/>
  <c r="V430"/>
  <c r="U430"/>
  <c r="N430"/>
  <c r="M430"/>
  <c r="L430"/>
  <c r="K430"/>
  <c r="J430"/>
  <c r="V429"/>
  <c r="U429"/>
  <c r="N429"/>
  <c r="M429"/>
  <c r="L429"/>
  <c r="K429"/>
  <c r="J429"/>
  <c r="V428"/>
  <c r="U428"/>
  <c r="N428"/>
  <c r="M428"/>
  <c r="L428"/>
  <c r="K428"/>
  <c r="J428"/>
  <c r="V427"/>
  <c r="U427"/>
  <c r="N427"/>
  <c r="M427"/>
  <c r="L427"/>
  <c r="K427"/>
  <c r="J427"/>
  <c r="V426"/>
  <c r="U426"/>
  <c r="N426"/>
  <c r="M426"/>
  <c r="L426"/>
  <c r="K426"/>
  <c r="J426"/>
  <c r="V425"/>
  <c r="U425"/>
  <c r="N425"/>
  <c r="M425"/>
  <c r="L425"/>
  <c r="K425"/>
  <c r="J425"/>
  <c r="V424"/>
  <c r="U424"/>
  <c r="N424"/>
  <c r="M424"/>
  <c r="L424"/>
  <c r="K424"/>
  <c r="J424"/>
  <c r="V423"/>
  <c r="U423"/>
  <c r="N423"/>
  <c r="M423"/>
  <c r="L423"/>
  <c r="K423"/>
  <c r="J423"/>
  <c r="V422"/>
  <c r="U422"/>
  <c r="N422"/>
  <c r="M422"/>
  <c r="L422"/>
  <c r="K422"/>
  <c r="J422"/>
  <c r="V421"/>
  <c r="U421"/>
  <c r="N421"/>
  <c r="M421"/>
  <c r="L421"/>
  <c r="K421"/>
  <c r="J421"/>
  <c r="V420"/>
  <c r="U420"/>
  <c r="N420"/>
  <c r="M420"/>
  <c r="L420"/>
  <c r="K420"/>
  <c r="J420"/>
  <c r="V419"/>
  <c r="U419"/>
  <c r="N419"/>
  <c r="M419"/>
  <c r="L419"/>
  <c r="K419"/>
  <c r="J419"/>
  <c r="N418"/>
  <c r="M418"/>
  <c r="L418"/>
  <c r="K418"/>
  <c r="J418"/>
  <c r="N417"/>
  <c r="M417"/>
  <c r="L417"/>
  <c r="K417"/>
  <c r="J417"/>
  <c r="N416"/>
  <c r="M416"/>
  <c r="L416"/>
  <c r="K416"/>
  <c r="J416"/>
  <c r="N415"/>
  <c r="M415"/>
  <c r="L415"/>
  <c r="K415"/>
  <c r="J415"/>
  <c r="N414"/>
  <c r="M414"/>
  <c r="L414"/>
  <c r="K414"/>
  <c r="J414"/>
  <c r="N413"/>
  <c r="M413"/>
  <c r="L413"/>
  <c r="K413"/>
  <c r="J413"/>
  <c r="N412"/>
  <c r="M412"/>
  <c r="L412"/>
  <c r="K412"/>
  <c r="J412"/>
  <c r="N411"/>
  <c r="M411"/>
  <c r="L411"/>
  <c r="K411"/>
  <c r="J411"/>
  <c r="N410"/>
  <c r="M410"/>
  <c r="L410"/>
  <c r="K410"/>
  <c r="J410"/>
  <c r="N409"/>
  <c r="M409"/>
  <c r="L409"/>
  <c r="K409"/>
  <c r="J409"/>
  <c r="N408"/>
  <c r="M408"/>
  <c r="L408"/>
  <c r="K408"/>
  <c r="J408"/>
  <c r="N407"/>
  <c r="M407"/>
  <c r="L407"/>
  <c r="K407"/>
  <c r="J407"/>
  <c r="N406"/>
  <c r="M406"/>
  <c r="L406"/>
  <c r="K406"/>
  <c r="J406"/>
  <c r="N405"/>
  <c r="M405"/>
  <c r="L405"/>
  <c r="K405"/>
  <c r="J405"/>
  <c r="N404"/>
  <c r="M404"/>
  <c r="L404"/>
  <c r="K404"/>
  <c r="J404"/>
  <c r="N403"/>
  <c r="M403"/>
  <c r="L403"/>
  <c r="K403"/>
  <c r="J403"/>
  <c r="N402"/>
  <c r="M402"/>
  <c r="L402"/>
  <c r="K402"/>
  <c r="J402"/>
  <c r="N401"/>
  <c r="M401"/>
  <c r="L401"/>
  <c r="K401"/>
  <c r="J401"/>
  <c r="N400"/>
  <c r="M400"/>
  <c r="L400"/>
  <c r="K400"/>
  <c r="J400"/>
  <c r="N399"/>
  <c r="M399"/>
  <c r="L399"/>
  <c r="K399"/>
  <c r="J399"/>
  <c r="N398"/>
  <c r="M398"/>
  <c r="L398"/>
  <c r="K398"/>
  <c r="J398"/>
  <c r="N397"/>
  <c r="M397"/>
  <c r="L397"/>
  <c r="K397"/>
  <c r="J397"/>
  <c r="N396"/>
  <c r="M396"/>
  <c r="L396"/>
  <c r="K396"/>
  <c r="J396"/>
  <c r="N395"/>
  <c r="M395"/>
  <c r="L395"/>
  <c r="K395"/>
  <c r="J395"/>
  <c r="N394"/>
  <c r="M394"/>
  <c r="L394"/>
  <c r="K394"/>
  <c r="J394"/>
  <c r="N393"/>
  <c r="M393"/>
  <c r="L393"/>
  <c r="K393"/>
  <c r="J393"/>
  <c r="N392"/>
  <c r="M392"/>
  <c r="L392"/>
  <c r="K392"/>
  <c r="J392"/>
  <c r="N391"/>
  <c r="M391"/>
  <c r="L391"/>
  <c r="K391"/>
  <c r="J391"/>
  <c r="N390"/>
  <c r="M390"/>
  <c r="L390"/>
  <c r="K390"/>
  <c r="J390"/>
  <c r="N389"/>
  <c r="M389"/>
  <c r="L389"/>
  <c r="K389"/>
  <c r="J389"/>
  <c r="N388"/>
  <c r="M388"/>
  <c r="L388"/>
  <c r="K388"/>
  <c r="J388"/>
  <c r="N387"/>
  <c r="M387"/>
  <c r="L387"/>
  <c r="K387"/>
  <c r="J387"/>
  <c r="N386"/>
  <c r="M386"/>
  <c r="L386"/>
  <c r="K386"/>
  <c r="J386"/>
  <c r="N385"/>
  <c r="M385"/>
  <c r="L385"/>
  <c r="K385"/>
  <c r="J385"/>
  <c r="N384"/>
  <c r="M384"/>
  <c r="L384"/>
  <c r="K384"/>
  <c r="J384"/>
  <c r="N383"/>
  <c r="M383"/>
  <c r="L383"/>
  <c r="K383"/>
  <c r="J383"/>
  <c r="N382"/>
  <c r="M382"/>
  <c r="L382"/>
  <c r="K382"/>
  <c r="J382"/>
  <c r="N381"/>
  <c r="M381"/>
  <c r="L381"/>
  <c r="K381"/>
  <c r="J381"/>
  <c r="N380"/>
  <c r="M380"/>
  <c r="L380"/>
  <c r="K380"/>
  <c r="J380"/>
  <c r="N379"/>
  <c r="M379"/>
  <c r="L379"/>
  <c r="K379"/>
  <c r="J379"/>
  <c r="N378"/>
  <c r="M378"/>
  <c r="L378"/>
  <c r="K378"/>
  <c r="J378"/>
  <c r="N377"/>
  <c r="M377"/>
  <c r="L377"/>
  <c r="K377"/>
  <c r="J377"/>
  <c r="N376"/>
  <c r="M376"/>
  <c r="L376"/>
  <c r="K376"/>
  <c r="J376"/>
  <c r="N375"/>
  <c r="M375"/>
  <c r="L375"/>
  <c r="K375"/>
  <c r="J375"/>
  <c r="N374"/>
  <c r="M374"/>
  <c r="L374"/>
  <c r="K374"/>
  <c r="J374"/>
  <c r="N373"/>
  <c r="M373"/>
  <c r="L373"/>
  <c r="K373"/>
  <c r="J373"/>
  <c r="N372"/>
  <c r="M372"/>
  <c r="L372"/>
  <c r="K372"/>
  <c r="J372"/>
  <c r="N371"/>
  <c r="M371"/>
  <c r="L371"/>
  <c r="K371"/>
  <c r="J371"/>
  <c r="N370"/>
  <c r="M370"/>
  <c r="L370"/>
  <c r="K370"/>
  <c r="J370"/>
  <c r="N369"/>
  <c r="M369"/>
  <c r="L369"/>
  <c r="K369"/>
  <c r="J369"/>
  <c r="N368"/>
  <c r="M368"/>
  <c r="L368"/>
  <c r="K368"/>
  <c r="J368"/>
  <c r="N367"/>
  <c r="M367"/>
  <c r="L367"/>
  <c r="K367"/>
  <c r="J367"/>
  <c r="N366"/>
  <c r="M366"/>
  <c r="L366"/>
  <c r="K366"/>
  <c r="J366"/>
  <c r="N365"/>
  <c r="M365"/>
  <c r="L365"/>
  <c r="K365"/>
  <c r="J365"/>
  <c r="N364"/>
  <c r="M364"/>
  <c r="L364"/>
  <c r="K364"/>
  <c r="J364"/>
  <c r="N363"/>
  <c r="M363"/>
  <c r="L363"/>
  <c r="K363"/>
  <c r="J363"/>
  <c r="N362"/>
  <c r="M362"/>
  <c r="L362"/>
  <c r="K362"/>
  <c r="J362"/>
  <c r="N361"/>
  <c r="M361"/>
  <c r="L361"/>
  <c r="K361"/>
  <c r="J361"/>
  <c r="N360"/>
  <c r="M360"/>
  <c r="L360"/>
  <c r="K360"/>
  <c r="J360"/>
  <c r="N359"/>
  <c r="M359"/>
  <c r="L359"/>
  <c r="K359"/>
  <c r="J359"/>
  <c r="N358"/>
  <c r="M358"/>
  <c r="L358"/>
  <c r="K358"/>
  <c r="J358"/>
  <c r="N357"/>
  <c r="M357"/>
  <c r="L357"/>
  <c r="K357"/>
  <c r="J357"/>
  <c r="N356"/>
  <c r="M356"/>
  <c r="L356"/>
  <c r="K356"/>
  <c r="J356"/>
  <c r="N355"/>
  <c r="M355"/>
  <c r="L355"/>
  <c r="K355"/>
  <c r="J355"/>
  <c r="N354"/>
  <c r="M354"/>
  <c r="L354"/>
  <c r="K354"/>
  <c r="J354"/>
  <c r="N353"/>
  <c r="M353"/>
  <c r="L353"/>
  <c r="K353"/>
  <c r="J353"/>
  <c r="N352"/>
  <c r="M352"/>
  <c r="L352"/>
  <c r="K352"/>
  <c r="J352"/>
  <c r="N351"/>
  <c r="M351"/>
  <c r="L351"/>
  <c r="K351"/>
  <c r="J351"/>
  <c r="N350"/>
  <c r="M350"/>
  <c r="L350"/>
  <c r="K350"/>
  <c r="J350"/>
  <c r="N349"/>
  <c r="M349"/>
  <c r="L349"/>
  <c r="K349"/>
  <c r="J349"/>
  <c r="N348"/>
  <c r="M348"/>
  <c r="L348"/>
  <c r="K348"/>
  <c r="J348"/>
  <c r="N347"/>
  <c r="M347"/>
  <c r="L347"/>
  <c r="K347"/>
  <c r="J347"/>
  <c r="N346"/>
  <c r="M346"/>
  <c r="L346"/>
  <c r="K346"/>
  <c r="J346"/>
  <c r="N345"/>
  <c r="M345"/>
  <c r="L345"/>
  <c r="K345"/>
  <c r="J345"/>
  <c r="N344"/>
  <c r="M344"/>
  <c r="L344"/>
  <c r="K344"/>
  <c r="J344"/>
  <c r="N343"/>
  <c r="M343"/>
  <c r="L343"/>
  <c r="K343"/>
  <c r="J343"/>
  <c r="N342"/>
  <c r="M342"/>
  <c r="L342"/>
  <c r="K342"/>
  <c r="J342"/>
  <c r="N341"/>
  <c r="M341"/>
  <c r="L341"/>
  <c r="K341"/>
  <c r="J341"/>
  <c r="N340"/>
  <c r="M340"/>
  <c r="L340"/>
  <c r="K340"/>
  <c r="J340"/>
  <c r="N339"/>
  <c r="M339"/>
  <c r="L339"/>
  <c r="K339"/>
  <c r="J339"/>
  <c r="N338"/>
  <c r="M338"/>
  <c r="L338"/>
  <c r="K338"/>
  <c r="J338"/>
  <c r="N337"/>
  <c r="M337"/>
  <c r="L337"/>
  <c r="K337"/>
  <c r="J337"/>
  <c r="N336"/>
  <c r="M336"/>
  <c r="L336"/>
  <c r="K336"/>
  <c r="J336"/>
  <c r="N335"/>
  <c r="M335"/>
  <c r="L335"/>
  <c r="K335"/>
  <c r="J335"/>
  <c r="N334"/>
  <c r="M334"/>
  <c r="L334"/>
  <c r="K334"/>
  <c r="J334"/>
  <c r="N333"/>
  <c r="M333"/>
  <c r="L333"/>
  <c r="K333"/>
  <c r="J333"/>
  <c r="N332"/>
  <c r="M332"/>
  <c r="L332"/>
  <c r="K332"/>
  <c r="J332"/>
  <c r="N331"/>
  <c r="M331"/>
  <c r="L331"/>
  <c r="K331"/>
  <c r="J331"/>
  <c r="N330"/>
  <c r="M330"/>
  <c r="L330"/>
  <c r="K330"/>
  <c r="J330"/>
  <c r="N329"/>
  <c r="M329"/>
  <c r="L329"/>
  <c r="K329"/>
  <c r="J329"/>
  <c r="N328"/>
  <c r="M328"/>
  <c r="L328"/>
  <c r="K328"/>
  <c r="J328"/>
  <c r="N327"/>
  <c r="M327"/>
  <c r="L327"/>
  <c r="K327"/>
  <c r="J327"/>
  <c r="N326"/>
  <c r="M326"/>
  <c r="L326"/>
  <c r="K326"/>
  <c r="J326"/>
  <c r="N325"/>
  <c r="M325"/>
  <c r="L325"/>
  <c r="K325"/>
  <c r="J325"/>
  <c r="N324"/>
  <c r="M324"/>
  <c r="L324"/>
  <c r="K324"/>
  <c r="J324"/>
  <c r="N323"/>
  <c r="M323"/>
  <c r="L323"/>
  <c r="K323"/>
  <c r="J323"/>
  <c r="N322"/>
  <c r="M322"/>
  <c r="L322"/>
  <c r="K322"/>
  <c r="J322"/>
  <c r="N321"/>
  <c r="M321"/>
  <c r="L321"/>
  <c r="K321"/>
  <c r="J321"/>
  <c r="N320"/>
  <c r="M320"/>
  <c r="L320"/>
  <c r="K320"/>
  <c r="J320"/>
  <c r="N319"/>
  <c r="M319"/>
  <c r="L319"/>
  <c r="K319"/>
  <c r="J319"/>
  <c r="N318"/>
  <c r="M318"/>
  <c r="L318"/>
  <c r="K318"/>
  <c r="J318"/>
  <c r="N317"/>
  <c r="M317"/>
  <c r="L317"/>
  <c r="K317"/>
  <c r="J317"/>
  <c r="N316"/>
  <c r="M316"/>
  <c r="L316"/>
  <c r="K316"/>
  <c r="J316"/>
  <c r="N315"/>
  <c r="M315"/>
  <c r="L315"/>
  <c r="K315"/>
  <c r="J315"/>
  <c r="N314"/>
  <c r="M314"/>
  <c r="L314"/>
  <c r="K314"/>
  <c r="J314"/>
  <c r="N313"/>
  <c r="M313"/>
  <c r="L313"/>
  <c r="K313"/>
  <c r="J313"/>
  <c r="N312"/>
  <c r="M312"/>
  <c r="L312"/>
  <c r="K312"/>
  <c r="J312"/>
  <c r="N311"/>
  <c r="M311"/>
  <c r="L311"/>
  <c r="K311"/>
  <c r="J311"/>
  <c r="N310"/>
  <c r="M310"/>
  <c r="L310"/>
  <c r="K310"/>
  <c r="J310"/>
  <c r="N309"/>
  <c r="M309"/>
  <c r="L309"/>
  <c r="K309"/>
  <c r="J309"/>
  <c r="N308"/>
  <c r="M308"/>
  <c r="L308"/>
  <c r="K308"/>
  <c r="J308"/>
  <c r="N307"/>
  <c r="M307"/>
  <c r="L307"/>
  <c r="K307"/>
  <c r="J307"/>
  <c r="N306"/>
  <c r="M306"/>
  <c r="L306"/>
  <c r="K306"/>
  <c r="J306"/>
  <c r="N305"/>
  <c r="M305"/>
  <c r="L305"/>
  <c r="K305"/>
  <c r="J305"/>
  <c r="N304"/>
  <c r="M304"/>
  <c r="L304"/>
  <c r="K304"/>
  <c r="J304"/>
  <c r="N303"/>
  <c r="M303"/>
  <c r="L303"/>
  <c r="K303"/>
  <c r="J303"/>
  <c r="N302"/>
  <c r="M302"/>
  <c r="L302"/>
  <c r="K302"/>
  <c r="J302"/>
  <c r="N301"/>
  <c r="M301"/>
  <c r="L301"/>
  <c r="K301"/>
  <c r="J301"/>
  <c r="N300"/>
  <c r="M300"/>
  <c r="L300"/>
  <c r="K300"/>
  <c r="J300"/>
  <c r="N299"/>
  <c r="M299"/>
  <c r="L299"/>
  <c r="K299"/>
  <c r="J299"/>
  <c r="N298"/>
  <c r="M298"/>
  <c r="L298"/>
  <c r="K298"/>
  <c r="J298"/>
  <c r="N297"/>
  <c r="M297"/>
  <c r="L297"/>
  <c r="K297"/>
  <c r="J297"/>
  <c r="N296"/>
  <c r="M296"/>
  <c r="L296"/>
  <c r="K296"/>
  <c r="J296"/>
  <c r="N295"/>
  <c r="M295"/>
  <c r="L295"/>
  <c r="K295"/>
  <c r="J295"/>
  <c r="N294"/>
  <c r="M294"/>
  <c r="L294"/>
  <c r="K294"/>
  <c r="J294"/>
  <c r="N293"/>
  <c r="M293"/>
  <c r="L293"/>
  <c r="K293"/>
  <c r="J293"/>
  <c r="N292"/>
  <c r="M292"/>
  <c r="L292"/>
  <c r="K292"/>
  <c r="J292"/>
  <c r="N291"/>
  <c r="M291"/>
  <c r="L291"/>
  <c r="K291"/>
  <c r="J291"/>
  <c r="N290"/>
  <c r="M290"/>
  <c r="L290"/>
  <c r="K290"/>
  <c r="J290"/>
  <c r="N289"/>
  <c r="M289"/>
  <c r="L289"/>
  <c r="K289"/>
  <c r="J289"/>
  <c r="N288"/>
  <c r="M288"/>
  <c r="L288"/>
  <c r="K288"/>
  <c r="J288"/>
  <c r="N287"/>
  <c r="M287"/>
  <c r="L287"/>
  <c r="K287"/>
  <c r="J287"/>
  <c r="N286"/>
  <c r="M286"/>
  <c r="L286"/>
  <c r="K286"/>
  <c r="J286"/>
  <c r="N285"/>
  <c r="M285"/>
  <c r="L285"/>
  <c r="K285"/>
  <c r="J285"/>
  <c r="N284"/>
  <c r="M284"/>
  <c r="L284"/>
  <c r="K284"/>
  <c r="J284"/>
  <c r="N283"/>
  <c r="M283"/>
  <c r="L283"/>
  <c r="K283"/>
  <c r="J283"/>
  <c r="N282"/>
  <c r="M282"/>
  <c r="L282"/>
  <c r="K282"/>
  <c r="J282"/>
  <c r="N281"/>
  <c r="M281"/>
  <c r="L281"/>
  <c r="K281"/>
  <c r="J281"/>
  <c r="N280"/>
  <c r="M280"/>
  <c r="L280"/>
  <c r="K280"/>
  <c r="J280"/>
  <c r="N279"/>
  <c r="M279"/>
  <c r="L279"/>
  <c r="K279"/>
  <c r="J279"/>
  <c r="N278"/>
  <c r="M278"/>
  <c r="L278"/>
  <c r="K278"/>
  <c r="J278"/>
  <c r="N277"/>
  <c r="M277"/>
  <c r="L277"/>
  <c r="K277"/>
  <c r="J277"/>
  <c r="N276"/>
  <c r="M276"/>
  <c r="L276"/>
  <c r="K276"/>
  <c r="J276"/>
  <c r="N275"/>
  <c r="M275"/>
  <c r="L275"/>
  <c r="K275"/>
  <c r="J275"/>
  <c r="N274"/>
  <c r="M274"/>
  <c r="L274"/>
  <c r="K274"/>
  <c r="J274"/>
  <c r="N273"/>
  <c r="M273"/>
  <c r="L273"/>
  <c r="K273"/>
  <c r="J273"/>
  <c r="N272"/>
  <c r="M272"/>
  <c r="L272"/>
  <c r="K272"/>
  <c r="J272"/>
  <c r="N271"/>
  <c r="M271"/>
  <c r="L271"/>
  <c r="K271"/>
  <c r="J271"/>
  <c r="N270"/>
  <c r="M270"/>
  <c r="L270"/>
  <c r="K270"/>
  <c r="J270"/>
  <c r="N269"/>
  <c r="M269"/>
  <c r="L269"/>
  <c r="K269"/>
  <c r="J269"/>
  <c r="N268"/>
  <c r="M268"/>
  <c r="L268"/>
  <c r="K268"/>
  <c r="J268"/>
  <c r="N267"/>
  <c r="M267"/>
  <c r="L267"/>
  <c r="K267"/>
  <c r="J267"/>
  <c r="N266"/>
  <c r="M266"/>
  <c r="L266"/>
  <c r="K266"/>
  <c r="J266"/>
  <c r="N265"/>
  <c r="M265"/>
  <c r="L265"/>
  <c r="K265"/>
  <c r="J265"/>
  <c r="N264"/>
  <c r="M264"/>
  <c r="L264"/>
  <c r="K264"/>
  <c r="J264"/>
  <c r="N263"/>
  <c r="M263"/>
  <c r="L263"/>
  <c r="K263"/>
  <c r="J263"/>
  <c r="N262"/>
  <c r="M262"/>
  <c r="L262"/>
  <c r="K262"/>
  <c r="J262"/>
  <c r="N261"/>
  <c r="M261"/>
  <c r="L261"/>
  <c r="K261"/>
  <c r="J261"/>
  <c r="N260"/>
  <c r="M260"/>
  <c r="L260"/>
  <c r="K260"/>
  <c r="J260"/>
  <c r="N259"/>
  <c r="M259"/>
  <c r="L259"/>
  <c r="K259"/>
  <c r="J259"/>
  <c r="N258"/>
  <c r="M258"/>
  <c r="L258"/>
  <c r="K258"/>
  <c r="J258"/>
  <c r="N257"/>
  <c r="M257"/>
  <c r="L257"/>
  <c r="K257"/>
  <c r="J257"/>
  <c r="N256"/>
  <c r="M256"/>
  <c r="L256"/>
  <c r="K256"/>
  <c r="J256"/>
  <c r="N255"/>
  <c r="M255"/>
  <c r="L255"/>
  <c r="K255"/>
  <c r="J255"/>
  <c r="N254"/>
  <c r="M254"/>
  <c r="L254"/>
  <c r="K254"/>
  <c r="J254"/>
  <c r="N253"/>
  <c r="M253"/>
  <c r="L253"/>
  <c r="K253"/>
  <c r="J253"/>
  <c r="N252"/>
  <c r="M252"/>
  <c r="L252"/>
  <c r="K252"/>
  <c r="J252"/>
  <c r="N251"/>
  <c r="M251"/>
  <c r="L251"/>
  <c r="K251"/>
  <c r="J251"/>
  <c r="N250"/>
  <c r="M250"/>
  <c r="L250"/>
  <c r="K250"/>
  <c r="J250"/>
  <c r="N249"/>
  <c r="M249"/>
  <c r="L249"/>
  <c r="K249"/>
  <c r="J249"/>
  <c r="N248"/>
  <c r="M248"/>
  <c r="L248"/>
  <c r="K248"/>
  <c r="J248"/>
  <c r="N247"/>
  <c r="M247"/>
  <c r="L247"/>
  <c r="K247"/>
  <c r="J247"/>
  <c r="N246"/>
  <c r="M246"/>
  <c r="L246"/>
  <c r="K246"/>
  <c r="J246"/>
  <c r="N245"/>
  <c r="M245"/>
  <c r="L245"/>
  <c r="K245"/>
  <c r="J245"/>
  <c r="N244"/>
  <c r="M244"/>
  <c r="L244"/>
  <c r="K244"/>
  <c r="J244"/>
  <c r="N243"/>
  <c r="M243"/>
  <c r="L243"/>
  <c r="K243"/>
  <c r="J243"/>
  <c r="N242"/>
  <c r="M242"/>
  <c r="L242"/>
  <c r="K242"/>
  <c r="J242"/>
  <c r="N241"/>
  <c r="M241"/>
  <c r="L241"/>
  <c r="K241"/>
  <c r="J241"/>
  <c r="N240"/>
  <c r="M240"/>
  <c r="L240"/>
  <c r="K240"/>
  <c r="J240"/>
  <c r="N239"/>
  <c r="M239"/>
  <c r="L239"/>
  <c r="K239"/>
  <c r="J239"/>
  <c r="N238"/>
  <c r="M238"/>
  <c r="L238"/>
  <c r="K238"/>
  <c r="J238"/>
  <c r="N237"/>
  <c r="M237"/>
  <c r="L237"/>
  <c r="K237"/>
  <c r="J237"/>
  <c r="N236"/>
  <c r="M236"/>
  <c r="L236"/>
  <c r="K236"/>
  <c r="J236"/>
  <c r="N235"/>
  <c r="M235"/>
  <c r="L235"/>
  <c r="K235"/>
  <c r="J235"/>
  <c r="N234"/>
  <c r="M234"/>
  <c r="L234"/>
  <c r="K234"/>
  <c r="J234"/>
  <c r="N233"/>
  <c r="M233"/>
  <c r="L233"/>
  <c r="K233"/>
  <c r="J233"/>
  <c r="N232"/>
  <c r="M232"/>
  <c r="L232"/>
  <c r="K232"/>
  <c r="J232"/>
  <c r="N231"/>
  <c r="M231"/>
  <c r="L231"/>
  <c r="K231"/>
  <c r="J231"/>
  <c r="N230"/>
  <c r="M230"/>
  <c r="L230"/>
  <c r="K230"/>
  <c r="J230"/>
  <c r="N229"/>
  <c r="M229"/>
  <c r="L229"/>
  <c r="K229"/>
  <c r="J229"/>
  <c r="N228"/>
  <c r="M228"/>
  <c r="L228"/>
  <c r="K228"/>
  <c r="J228"/>
  <c r="N227"/>
  <c r="M227"/>
  <c r="L227"/>
  <c r="K227"/>
  <c r="J227"/>
  <c r="N226"/>
  <c r="M226"/>
  <c r="L226"/>
  <c r="K226"/>
  <c r="J226"/>
  <c r="N225"/>
  <c r="M225"/>
  <c r="L225"/>
  <c r="K225"/>
  <c r="J225"/>
  <c r="N224"/>
  <c r="M224"/>
  <c r="L224"/>
  <c r="K224"/>
  <c r="J224"/>
  <c r="N223"/>
  <c r="M223"/>
  <c r="L223"/>
  <c r="K223"/>
  <c r="J223"/>
  <c r="N222"/>
  <c r="M222"/>
  <c r="L222"/>
  <c r="K222"/>
  <c r="J222"/>
  <c r="N221"/>
  <c r="M221"/>
  <c r="L221"/>
  <c r="K221"/>
  <c r="J221"/>
  <c r="N220"/>
  <c r="M220"/>
  <c r="L220"/>
  <c r="K220"/>
  <c r="J220"/>
  <c r="N219"/>
  <c r="M219"/>
  <c r="L219"/>
  <c r="K219"/>
  <c r="J219"/>
  <c r="N218"/>
  <c r="M218"/>
  <c r="L218"/>
  <c r="K218"/>
  <c r="J218"/>
  <c r="N217"/>
  <c r="M217"/>
  <c r="L217"/>
  <c r="K217"/>
  <c r="J217"/>
  <c r="N216"/>
  <c r="M216"/>
  <c r="L216"/>
  <c r="K216"/>
  <c r="J216"/>
  <c r="N215"/>
  <c r="M215"/>
  <c r="L215"/>
  <c r="K215"/>
  <c r="J215"/>
  <c r="N214"/>
  <c r="M214"/>
  <c r="L214"/>
  <c r="K214"/>
  <c r="J214"/>
  <c r="N213"/>
  <c r="M213"/>
  <c r="L213"/>
  <c r="K213"/>
  <c r="J213"/>
  <c r="N212"/>
  <c r="M212"/>
  <c r="L212"/>
  <c r="K212"/>
  <c r="J212"/>
  <c r="N211"/>
  <c r="M211"/>
  <c r="L211"/>
  <c r="K211"/>
  <c r="J211"/>
  <c r="N210"/>
  <c r="M210"/>
  <c r="L210"/>
  <c r="K210"/>
  <c r="J210"/>
  <c r="N209"/>
  <c r="M209"/>
  <c r="L209"/>
  <c r="K209"/>
  <c r="J209"/>
  <c r="N208"/>
  <c r="M208"/>
  <c r="L208"/>
  <c r="K208"/>
  <c r="J208"/>
  <c r="N207"/>
  <c r="M207"/>
  <c r="L207"/>
  <c r="K207"/>
  <c r="J207"/>
  <c r="N206"/>
  <c r="M206"/>
  <c r="L206"/>
  <c r="K206"/>
  <c r="J206"/>
  <c r="N205"/>
  <c r="M205"/>
  <c r="L205"/>
  <c r="K205"/>
  <c r="J205"/>
  <c r="N204"/>
  <c r="M204"/>
  <c r="L204"/>
  <c r="K204"/>
  <c r="J204"/>
  <c r="N203"/>
  <c r="M203"/>
  <c r="L203"/>
  <c r="K203"/>
  <c r="J203"/>
  <c r="N202"/>
  <c r="M202"/>
  <c r="L202"/>
  <c r="K202"/>
  <c r="J202"/>
  <c r="N201"/>
  <c r="M201"/>
  <c r="L201"/>
  <c r="K201"/>
  <c r="J201"/>
  <c r="N200"/>
  <c r="M200"/>
  <c r="L200"/>
  <c r="K200"/>
  <c r="J200"/>
  <c r="N199"/>
  <c r="M199"/>
  <c r="L199"/>
  <c r="K199"/>
  <c r="J199"/>
  <c r="N198"/>
  <c r="M198"/>
  <c r="L198"/>
  <c r="K198"/>
  <c r="J198"/>
  <c r="N197"/>
  <c r="M197"/>
  <c r="L197"/>
  <c r="K197"/>
  <c r="J197"/>
  <c r="N196"/>
  <c r="M196"/>
  <c r="L196"/>
  <c r="K196"/>
  <c r="J196"/>
  <c r="N195"/>
  <c r="M195"/>
  <c r="L195"/>
  <c r="K195"/>
  <c r="J195"/>
  <c r="N194"/>
  <c r="M194"/>
  <c r="L194"/>
  <c r="K194"/>
  <c r="J194"/>
  <c r="N193"/>
  <c r="M193"/>
  <c r="L193"/>
  <c r="K193"/>
  <c r="J193"/>
  <c r="N192"/>
  <c r="M192"/>
  <c r="L192"/>
  <c r="K192"/>
  <c r="J192"/>
  <c r="N191"/>
  <c r="M191"/>
  <c r="L191"/>
  <c r="K191"/>
  <c r="J191"/>
  <c r="N190"/>
  <c r="M190"/>
  <c r="L190"/>
  <c r="K190"/>
  <c r="J190"/>
  <c r="N189"/>
  <c r="M189"/>
  <c r="L189"/>
  <c r="K189"/>
  <c r="J189"/>
  <c r="N188"/>
  <c r="M188"/>
  <c r="L188"/>
  <c r="K188"/>
  <c r="J188"/>
  <c r="N187"/>
  <c r="M187"/>
  <c r="L187"/>
  <c r="K187"/>
  <c r="J187"/>
  <c r="N186"/>
  <c r="M186"/>
  <c r="L186"/>
  <c r="K186"/>
  <c r="J186"/>
  <c r="N185"/>
  <c r="M185"/>
  <c r="L185"/>
  <c r="K185"/>
  <c r="J185"/>
  <c r="N184"/>
  <c r="M184"/>
  <c r="L184"/>
  <c r="K184"/>
  <c r="J184"/>
  <c r="N183"/>
  <c r="M183"/>
  <c r="L183"/>
  <c r="K183"/>
  <c r="J183"/>
  <c r="N182"/>
  <c r="M182"/>
  <c r="L182"/>
  <c r="K182"/>
  <c r="J182"/>
  <c r="N181"/>
  <c r="M181"/>
  <c r="L181"/>
  <c r="K181"/>
  <c r="J181"/>
  <c r="N180"/>
  <c r="M180"/>
  <c r="L180"/>
  <c r="K180"/>
  <c r="J180"/>
  <c r="N179"/>
  <c r="M179"/>
  <c r="L179"/>
  <c r="K179"/>
  <c r="J179"/>
  <c r="N178"/>
  <c r="M178"/>
  <c r="L178"/>
  <c r="K178"/>
  <c r="J178"/>
  <c r="N177"/>
  <c r="M177"/>
  <c r="L177"/>
  <c r="K177"/>
  <c r="J177"/>
  <c r="N176"/>
  <c r="M176"/>
  <c r="L176"/>
  <c r="K176"/>
  <c r="J176"/>
  <c r="N175"/>
  <c r="M175"/>
  <c r="L175"/>
  <c r="K175"/>
  <c r="J175"/>
  <c r="N174"/>
  <c r="M174"/>
  <c r="L174"/>
  <c r="K174"/>
  <c r="J174"/>
  <c r="N173"/>
  <c r="M173"/>
  <c r="L173"/>
  <c r="K173"/>
  <c r="J173"/>
  <c r="N172"/>
  <c r="M172"/>
  <c r="L172"/>
  <c r="K172"/>
  <c r="J172"/>
  <c r="N171"/>
  <c r="M171"/>
  <c r="L171"/>
  <c r="K171"/>
  <c r="J171"/>
  <c r="N170"/>
  <c r="M170"/>
  <c r="L170"/>
  <c r="K170"/>
  <c r="J170"/>
  <c r="N169"/>
  <c r="M169"/>
  <c r="L169"/>
  <c r="K169"/>
  <c r="J169"/>
  <c r="N168"/>
  <c r="M168"/>
  <c r="L168"/>
  <c r="K168"/>
  <c r="J168"/>
  <c r="N167"/>
  <c r="M167"/>
  <c r="L167"/>
  <c r="K167"/>
  <c r="J167"/>
  <c r="N166"/>
  <c r="M166"/>
  <c r="L166"/>
  <c r="K166"/>
  <c r="J166"/>
  <c r="N165"/>
  <c r="M165"/>
  <c r="L165"/>
  <c r="K165"/>
  <c r="J165"/>
  <c r="N164"/>
  <c r="M164"/>
  <c r="L164"/>
  <c r="K164"/>
  <c r="J164"/>
  <c r="N163"/>
  <c r="M163"/>
  <c r="L163"/>
  <c r="K163"/>
  <c r="J163"/>
  <c r="N162"/>
  <c r="M162"/>
  <c r="L162"/>
  <c r="K162"/>
  <c r="J162"/>
  <c r="N161"/>
  <c r="M161"/>
  <c r="L161"/>
  <c r="K161"/>
  <c r="J161"/>
  <c r="N160"/>
  <c r="M160"/>
  <c r="L160"/>
  <c r="K160"/>
  <c r="J160"/>
  <c r="N159"/>
  <c r="M159"/>
  <c r="L159"/>
  <c r="K159"/>
  <c r="J159"/>
  <c r="N158"/>
  <c r="M158"/>
  <c r="L158"/>
  <c r="K158"/>
  <c r="J158"/>
  <c r="N157"/>
  <c r="M157"/>
  <c r="L157"/>
  <c r="K157"/>
  <c r="J157"/>
  <c r="N156"/>
  <c r="M156"/>
  <c r="L156"/>
  <c r="K156"/>
  <c r="J156"/>
  <c r="N155"/>
  <c r="M155"/>
  <c r="L155"/>
  <c r="K155"/>
  <c r="J155"/>
  <c r="N154"/>
  <c r="M154"/>
  <c r="L154"/>
  <c r="K154"/>
  <c r="J154"/>
  <c r="N153"/>
  <c r="M153"/>
  <c r="L153"/>
  <c r="K153"/>
  <c r="J153"/>
  <c r="N152"/>
  <c r="M152"/>
  <c r="L152"/>
  <c r="K152"/>
  <c r="J152"/>
  <c r="N151"/>
  <c r="M151"/>
  <c r="L151"/>
  <c r="K151"/>
  <c r="J151"/>
  <c r="N150"/>
  <c r="M150"/>
  <c r="L150"/>
  <c r="K150"/>
  <c r="J150"/>
  <c r="N149"/>
  <c r="M149"/>
  <c r="L149"/>
  <c r="K149"/>
  <c r="J149"/>
  <c r="N148"/>
  <c r="M148"/>
  <c r="L148"/>
  <c r="K148"/>
  <c r="J148"/>
  <c r="N147"/>
  <c r="M147"/>
  <c r="L147"/>
  <c r="K147"/>
  <c r="J147"/>
  <c r="N146"/>
  <c r="M146"/>
  <c r="L146"/>
  <c r="K146"/>
  <c r="J146"/>
  <c r="N145"/>
  <c r="M145"/>
  <c r="L145"/>
  <c r="K145"/>
  <c r="J145"/>
  <c r="N144"/>
  <c r="M144"/>
  <c r="L144"/>
  <c r="K144"/>
  <c r="J144"/>
  <c r="N143"/>
  <c r="M143"/>
  <c r="L143"/>
  <c r="K143"/>
  <c r="J143"/>
  <c r="N142"/>
  <c r="M142"/>
  <c r="L142"/>
  <c r="K142"/>
  <c r="J142"/>
  <c r="N141"/>
  <c r="M141"/>
  <c r="L141"/>
  <c r="K141"/>
  <c r="J141"/>
  <c r="N140"/>
  <c r="M140"/>
  <c r="L140"/>
  <c r="K140"/>
  <c r="J140"/>
  <c r="N139"/>
  <c r="M139"/>
  <c r="L139"/>
  <c r="K139"/>
  <c r="J139"/>
  <c r="N138"/>
  <c r="M138"/>
  <c r="L138"/>
  <c r="K138"/>
  <c r="J138"/>
  <c r="N137"/>
  <c r="M137"/>
  <c r="L137"/>
  <c r="K137"/>
  <c r="J137"/>
  <c r="N136"/>
  <c r="M136"/>
  <c r="L136"/>
  <c r="K136"/>
  <c r="J136"/>
  <c r="N135"/>
  <c r="M135"/>
  <c r="L135"/>
  <c r="K135"/>
  <c r="J135"/>
  <c r="N134"/>
  <c r="M134"/>
  <c r="L134"/>
  <c r="K134"/>
  <c r="J134"/>
  <c r="N133"/>
  <c r="M133"/>
  <c r="L133"/>
  <c r="K133"/>
  <c r="J133"/>
  <c r="N132"/>
  <c r="M132"/>
  <c r="L132"/>
  <c r="K132"/>
  <c r="J132"/>
  <c r="N131"/>
  <c r="M131"/>
  <c r="L131"/>
  <c r="K131"/>
  <c r="J131"/>
  <c r="N130"/>
  <c r="M130"/>
  <c r="L130"/>
  <c r="K130"/>
  <c r="J130"/>
  <c r="N129"/>
  <c r="M129"/>
  <c r="L129"/>
  <c r="K129"/>
  <c r="J129"/>
  <c r="N128"/>
  <c r="M128"/>
  <c r="L128"/>
  <c r="K128"/>
  <c r="J128"/>
  <c r="N127"/>
  <c r="M127"/>
  <c r="L127"/>
  <c r="K127"/>
  <c r="J127"/>
  <c r="N126"/>
  <c r="M126"/>
  <c r="L126"/>
  <c r="K126"/>
  <c r="J126"/>
  <c r="N125"/>
  <c r="M125"/>
  <c r="L125"/>
  <c r="K125"/>
  <c r="J125"/>
  <c r="N124"/>
  <c r="M124"/>
  <c r="L124"/>
  <c r="K124"/>
  <c r="J124"/>
  <c r="N123"/>
  <c r="M123"/>
  <c r="L123"/>
  <c r="K123"/>
  <c r="J123"/>
  <c r="N122"/>
  <c r="M122"/>
  <c r="L122"/>
  <c r="K122"/>
  <c r="J122"/>
  <c r="N121"/>
  <c r="M121"/>
  <c r="L121"/>
  <c r="K121"/>
  <c r="J121"/>
  <c r="N120"/>
  <c r="M120"/>
  <c r="L120"/>
  <c r="K120"/>
  <c r="J120"/>
  <c r="N119"/>
  <c r="M119"/>
  <c r="L119"/>
  <c r="K119"/>
  <c r="J119"/>
  <c r="N118"/>
  <c r="M118"/>
  <c r="L118"/>
  <c r="K118"/>
  <c r="J118"/>
  <c r="N117"/>
  <c r="M117"/>
  <c r="L117"/>
  <c r="K117"/>
  <c r="J117"/>
  <c r="N116"/>
  <c r="M116"/>
  <c r="L116"/>
  <c r="K116"/>
  <c r="J116"/>
  <c r="N115"/>
  <c r="M115"/>
  <c r="L115"/>
  <c r="K115"/>
  <c r="J115"/>
  <c r="N114"/>
  <c r="M114"/>
  <c r="L114"/>
  <c r="K114"/>
  <c r="J114"/>
  <c r="N113"/>
  <c r="M113"/>
  <c r="L113"/>
  <c r="K113"/>
  <c r="J113"/>
  <c r="N112"/>
  <c r="M112"/>
  <c r="L112"/>
  <c r="K112"/>
  <c r="J112"/>
  <c r="N111"/>
  <c r="M111"/>
  <c r="L111"/>
  <c r="K111"/>
  <c r="J111"/>
  <c r="N110"/>
  <c r="M110"/>
  <c r="L110"/>
  <c r="K110"/>
  <c r="J110"/>
  <c r="N109"/>
  <c r="M109"/>
  <c r="L109"/>
  <c r="K109"/>
  <c r="J109"/>
  <c r="N108"/>
  <c r="M108"/>
  <c r="L108"/>
  <c r="K108"/>
  <c r="J108"/>
  <c r="N107"/>
  <c r="M107"/>
  <c r="L107"/>
  <c r="K107"/>
  <c r="J107"/>
  <c r="N106"/>
  <c r="M106"/>
  <c r="L106"/>
  <c r="K106"/>
  <c r="J106"/>
  <c r="N105"/>
  <c r="M105"/>
  <c r="L105"/>
  <c r="K105"/>
  <c r="J105"/>
  <c r="N104"/>
  <c r="M104"/>
  <c r="L104"/>
  <c r="K104"/>
  <c r="J104"/>
  <c r="N103"/>
  <c r="M103"/>
  <c r="L103"/>
  <c r="K103"/>
  <c r="J103"/>
  <c r="N102"/>
  <c r="M102"/>
  <c r="L102"/>
  <c r="K102"/>
  <c r="J102"/>
  <c r="N101"/>
  <c r="M101"/>
  <c r="L101"/>
  <c r="K101"/>
  <c r="J101"/>
  <c r="N100"/>
  <c r="M100"/>
  <c r="L100"/>
  <c r="K100"/>
  <c r="J100"/>
  <c r="N99"/>
  <c r="M99"/>
  <c r="L99"/>
  <c r="K99"/>
  <c r="J99"/>
  <c r="N98"/>
  <c r="M98"/>
  <c r="L98"/>
  <c r="K98"/>
  <c r="J98"/>
  <c r="N97"/>
  <c r="M97"/>
  <c r="L97"/>
  <c r="K97"/>
  <c r="J97"/>
  <c r="N96"/>
  <c r="M96"/>
  <c r="L96"/>
  <c r="K96"/>
  <c r="J96"/>
  <c r="N95"/>
  <c r="M95"/>
  <c r="L95"/>
  <c r="K95"/>
  <c r="J95"/>
  <c r="N94"/>
  <c r="M94"/>
  <c r="L94"/>
  <c r="K94"/>
  <c r="J94"/>
  <c r="N93"/>
  <c r="M93"/>
  <c r="L93"/>
  <c r="K93"/>
  <c r="J93"/>
  <c r="N92"/>
  <c r="M92"/>
  <c r="L92"/>
  <c r="K92"/>
  <c r="J92"/>
  <c r="N91"/>
  <c r="M91"/>
  <c r="L91"/>
  <c r="K91"/>
  <c r="J91"/>
  <c r="N90"/>
  <c r="M90"/>
  <c r="L90"/>
  <c r="K90"/>
  <c r="J90"/>
  <c r="N89"/>
  <c r="M89"/>
  <c r="L89"/>
  <c r="K89"/>
  <c r="J89"/>
  <c r="N88"/>
  <c r="M88"/>
  <c r="L88"/>
  <c r="K88"/>
  <c r="J88"/>
  <c r="N87"/>
  <c r="M87"/>
  <c r="L87"/>
  <c r="K87"/>
  <c r="J87"/>
  <c r="N86"/>
  <c r="M86"/>
  <c r="L86"/>
  <c r="K86"/>
  <c r="J86"/>
  <c r="N85"/>
  <c r="M85"/>
  <c r="L85"/>
  <c r="K85"/>
  <c r="J85"/>
  <c r="N84"/>
  <c r="M84"/>
  <c r="L84"/>
  <c r="K84"/>
  <c r="J84"/>
  <c r="N83"/>
  <c r="M83"/>
  <c r="L83"/>
  <c r="K83"/>
  <c r="J83"/>
  <c r="N82"/>
  <c r="M82"/>
  <c r="L82"/>
  <c r="K82"/>
  <c r="J82"/>
  <c r="N81"/>
  <c r="M81"/>
  <c r="L81"/>
  <c r="K81"/>
  <c r="J81"/>
  <c r="N80"/>
  <c r="M80"/>
  <c r="L80"/>
  <c r="K80"/>
  <c r="J80"/>
  <c r="N79"/>
  <c r="M79"/>
  <c r="L79"/>
  <c r="K79"/>
  <c r="J79"/>
  <c r="N78"/>
  <c r="M78"/>
  <c r="L78"/>
  <c r="K78"/>
  <c r="J78"/>
  <c r="N77"/>
  <c r="M77"/>
  <c r="L77"/>
  <c r="K77"/>
  <c r="J77"/>
  <c r="N76"/>
  <c r="M76"/>
  <c r="L76"/>
  <c r="K76"/>
  <c r="J76"/>
  <c r="N75"/>
  <c r="M75"/>
  <c r="L75"/>
  <c r="K75"/>
  <c r="J75"/>
  <c r="N74"/>
  <c r="M74"/>
  <c r="L74"/>
  <c r="K74"/>
  <c r="J74"/>
  <c r="N73"/>
  <c r="M73"/>
  <c r="L73"/>
  <c r="K73"/>
  <c r="J73"/>
  <c r="N72"/>
  <c r="M72"/>
  <c r="L72"/>
  <c r="K72"/>
  <c r="J72"/>
  <c r="N71"/>
  <c r="M71"/>
  <c r="L71"/>
  <c r="K71"/>
  <c r="J71"/>
  <c r="N70"/>
  <c r="M70"/>
  <c r="L70"/>
  <c r="K70"/>
  <c r="J70"/>
  <c r="N69"/>
  <c r="M69"/>
  <c r="L69"/>
  <c r="K69"/>
  <c r="J69"/>
  <c r="N68"/>
  <c r="M68"/>
  <c r="L68"/>
  <c r="K68"/>
  <c r="J68"/>
  <c r="N67"/>
  <c r="M67"/>
  <c r="L67"/>
  <c r="K67"/>
  <c r="J67"/>
  <c r="N66"/>
  <c r="M66"/>
  <c r="L66"/>
  <c r="K66"/>
  <c r="J66"/>
  <c r="N65"/>
  <c r="M65"/>
  <c r="L65"/>
  <c r="K65"/>
  <c r="J65"/>
  <c r="N64"/>
  <c r="M64"/>
  <c r="L64"/>
  <c r="K64"/>
  <c r="J64"/>
  <c r="N63"/>
  <c r="M63"/>
  <c r="L63"/>
  <c r="K63"/>
  <c r="J63"/>
  <c r="N62"/>
  <c r="M62"/>
  <c r="L62"/>
  <c r="K62"/>
  <c r="J62"/>
  <c r="N61"/>
  <c r="M61"/>
  <c r="L61"/>
  <c r="K61"/>
  <c r="J61"/>
  <c r="N60"/>
  <c r="M60"/>
  <c r="L60"/>
  <c r="K60"/>
  <c r="J60"/>
  <c r="N59"/>
  <c r="M59"/>
  <c r="L59"/>
  <c r="K59"/>
  <c r="J59"/>
  <c r="N58"/>
  <c r="M58"/>
  <c r="L58"/>
  <c r="K58"/>
  <c r="J58"/>
  <c r="N57"/>
  <c r="M57"/>
  <c r="L57"/>
  <c r="K57"/>
  <c r="J57"/>
  <c r="N56"/>
  <c r="M56"/>
  <c r="L56"/>
  <c r="K56"/>
  <c r="J56"/>
  <c r="N55"/>
  <c r="M55"/>
  <c r="L55"/>
  <c r="K55"/>
  <c r="J55"/>
  <c r="N54"/>
  <c r="M54"/>
  <c r="L54"/>
  <c r="K54"/>
  <c r="J54"/>
  <c r="N53"/>
  <c r="M53"/>
  <c r="L53"/>
  <c r="K53"/>
  <c r="J53"/>
  <c r="N52"/>
  <c r="M52"/>
  <c r="L52"/>
  <c r="K52"/>
  <c r="J52"/>
  <c r="N51"/>
  <c r="M51"/>
  <c r="L51"/>
  <c r="K51"/>
  <c r="J51"/>
  <c r="N50"/>
  <c r="M50"/>
  <c r="L50"/>
  <c r="K50"/>
  <c r="J50"/>
  <c r="N49"/>
  <c r="M49"/>
  <c r="L49"/>
  <c r="K49"/>
  <c r="J49"/>
  <c r="N48"/>
  <c r="M48"/>
  <c r="L48"/>
  <c r="K48"/>
  <c r="J48"/>
  <c r="N47"/>
  <c r="M47"/>
  <c r="L47"/>
  <c r="K47"/>
  <c r="J47"/>
  <c r="N46"/>
  <c r="M46"/>
  <c r="L46"/>
  <c r="K46"/>
  <c r="J46"/>
  <c r="N45"/>
  <c r="M45"/>
  <c r="L45"/>
  <c r="K45"/>
  <c r="J45"/>
  <c r="N44"/>
  <c r="M44"/>
  <c r="L44"/>
  <c r="K44"/>
  <c r="J44"/>
  <c r="N43"/>
  <c r="M43"/>
  <c r="L43"/>
  <c r="K43"/>
  <c r="J43"/>
  <c r="N42"/>
  <c r="M42"/>
  <c r="L42"/>
  <c r="K42"/>
  <c r="J42"/>
  <c r="N41"/>
  <c r="M41"/>
  <c r="L41"/>
  <c r="K41"/>
  <c r="J41"/>
  <c r="N40"/>
  <c r="M40"/>
  <c r="L40"/>
  <c r="K40"/>
  <c r="J40"/>
  <c r="N39"/>
  <c r="M39"/>
  <c r="L39"/>
  <c r="K39"/>
  <c r="J39"/>
  <c r="N38"/>
  <c r="M38"/>
  <c r="L38"/>
  <c r="K38"/>
  <c r="J38"/>
  <c r="N37"/>
  <c r="M37"/>
  <c r="L37"/>
  <c r="K37"/>
  <c r="J37"/>
  <c r="N36"/>
  <c r="M36"/>
  <c r="L36"/>
  <c r="K36"/>
  <c r="J36"/>
  <c r="N35"/>
  <c r="M35"/>
  <c r="L35"/>
  <c r="K35"/>
  <c r="J35"/>
  <c r="N34"/>
  <c r="M34"/>
  <c r="L34"/>
  <c r="K34"/>
  <c r="J34"/>
  <c r="N33"/>
  <c r="M33"/>
  <c r="L33"/>
  <c r="K33"/>
  <c r="J33"/>
  <c r="N32"/>
  <c r="M32"/>
  <c r="L32"/>
  <c r="K32"/>
  <c r="J32"/>
  <c r="N31"/>
  <c r="M31"/>
  <c r="L31"/>
  <c r="K31"/>
  <c r="J31"/>
  <c r="N30"/>
  <c r="M30"/>
  <c r="L30"/>
  <c r="K30"/>
  <c r="J30"/>
  <c r="N29"/>
  <c r="M29"/>
  <c r="L29"/>
  <c r="K29"/>
  <c r="J29"/>
  <c r="N28"/>
  <c r="M28"/>
  <c r="L28"/>
  <c r="K28"/>
  <c r="J28"/>
  <c r="N27"/>
  <c r="M27"/>
  <c r="L27"/>
  <c r="K27"/>
  <c r="J27"/>
  <c r="N26"/>
  <c r="M26"/>
  <c r="L26"/>
  <c r="K26"/>
  <c r="J26"/>
  <c r="N25"/>
  <c r="M25"/>
  <c r="L25"/>
  <c r="K25"/>
  <c r="J25"/>
  <c r="N24"/>
  <c r="M24"/>
  <c r="L24"/>
  <c r="K24"/>
  <c r="J24"/>
  <c r="N23"/>
  <c r="M23"/>
  <c r="L23"/>
  <c r="K23"/>
  <c r="J23"/>
  <c r="N22"/>
  <c r="M22"/>
  <c r="L22"/>
  <c r="K22"/>
  <c r="J22"/>
  <c r="N21"/>
  <c r="M21"/>
  <c r="L21"/>
  <c r="K21"/>
  <c r="J21"/>
  <c r="N20"/>
  <c r="M20"/>
  <c r="L20"/>
  <c r="K20"/>
  <c r="J20"/>
  <c r="N19"/>
  <c r="M19"/>
  <c r="L19"/>
  <c r="K19"/>
  <c r="J19"/>
  <c r="N18"/>
  <c r="M18"/>
  <c r="L18"/>
  <c r="K18"/>
  <c r="J18"/>
  <c r="N17"/>
  <c r="M17"/>
  <c r="L17"/>
  <c r="K17"/>
  <c r="J17"/>
  <c r="N16"/>
  <c r="M16"/>
  <c r="L16"/>
  <c r="K16"/>
  <c r="J16"/>
  <c r="N15"/>
  <c r="M15"/>
  <c r="L15"/>
  <c r="K15"/>
  <c r="J15"/>
  <c r="N14"/>
  <c r="M14"/>
  <c r="L14"/>
  <c r="K14"/>
  <c r="J14"/>
  <c r="N13"/>
  <c r="M13"/>
  <c r="L13"/>
  <c r="K13"/>
  <c r="J13"/>
  <c r="N12"/>
  <c r="M12"/>
  <c r="L12"/>
  <c r="K12"/>
  <c r="J12"/>
  <c r="N11"/>
  <c r="M11"/>
  <c r="L11"/>
  <c r="K11"/>
  <c r="J11"/>
  <c r="N10"/>
  <c r="M10"/>
  <c r="L10"/>
  <c r="K10"/>
  <c r="J10"/>
  <c r="N9"/>
  <c r="M9"/>
  <c r="L9"/>
  <c r="K9"/>
  <c r="J9"/>
  <c r="N8"/>
  <c r="M8"/>
  <c r="L8"/>
  <c r="K8"/>
  <c r="J8"/>
  <c r="N7"/>
  <c r="M7"/>
  <c r="L7"/>
  <c r="K7"/>
  <c r="J7"/>
  <c r="N6"/>
  <c r="M6"/>
  <c r="L6"/>
  <c r="K6"/>
  <c r="J6"/>
  <c r="N5"/>
  <c r="M5"/>
  <c r="L5"/>
  <c r="K5"/>
  <c r="J5"/>
  <c r="N4"/>
  <c r="M4"/>
  <c r="L4"/>
  <c r="K4"/>
  <c r="J4"/>
  <c r="N3"/>
  <c r="M3"/>
  <c r="L3"/>
  <c r="K3"/>
  <c r="J3"/>
  <c r="N2"/>
  <c r="M2"/>
  <c r="L2"/>
  <c r="K2"/>
  <c r="J2"/>
  <c r="E420" i="3"/>
</calcChain>
</file>

<file path=xl/sharedStrings.xml><?xml version="1.0" encoding="utf-8"?>
<sst xmlns="http://schemas.openxmlformats.org/spreadsheetml/2006/main" count="4053" uniqueCount="775">
  <si>
    <t>商品房销售标价牌</t>
  </si>
  <si>
    <t>开发企业名称</t>
  </si>
  <si>
    <t>宁波东福之星置业有限公司</t>
  </si>
  <si>
    <t>楼盘名称</t>
  </si>
  <si>
    <t>吾乐雅苑</t>
  </si>
  <si>
    <t>坐落位置</t>
  </si>
  <si>
    <t>余姚市凤山街冶山路365号</t>
  </si>
  <si>
    <t>预售许可证号码</t>
  </si>
  <si>
    <t>预售许可套数（幢数）</t>
  </si>
  <si>
    <t>共五幢（办公415套、商铺18套、          地下车位215个）</t>
  </si>
  <si>
    <t>土地性质</t>
  </si>
  <si>
    <t>商业用地</t>
  </si>
  <si>
    <t>土地使用起止年限</t>
  </si>
  <si>
    <t>2010年1月20日至2050 年 1月 19日止</t>
  </si>
  <si>
    <t>容积率</t>
  </si>
  <si>
    <t>2.0</t>
  </si>
  <si>
    <t>建筑结构</t>
  </si>
  <si>
    <t>框剪结构</t>
  </si>
  <si>
    <t>绿化率</t>
  </si>
  <si>
    <t>车位配比率</t>
  </si>
  <si>
    <t>1：0.8</t>
  </si>
  <si>
    <t>装修状况</t>
  </si>
  <si>
    <t>毛坯房</t>
  </si>
  <si>
    <t>房屋类型</t>
  </si>
  <si>
    <t>高层、商铺、车位</t>
  </si>
  <si>
    <t>房源概况</t>
  </si>
  <si>
    <t>户型</t>
  </si>
  <si>
    <t>一室</t>
  </si>
  <si>
    <t>建筑面积</t>
  </si>
  <si>
    <t>58811.02平方</t>
  </si>
  <si>
    <t>可供销售房屋总套数</t>
  </si>
  <si>
    <t>415套办公+18套商铺+215个车位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</si>
  <si>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</si>
  <si>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</si>
  <si>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</si>
  <si>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</si>
  <si>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</si>
  <si>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</si>
  <si>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</si>
  <si>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</si>
  <si>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</si>
  <si>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</si>
  <si>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有，信号开通自理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</si>
  <si>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</si>
  <si>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</si>
  <si>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</si>
  <si>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</si>
  <si>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</si>
  <si>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</si>
  <si>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产权代办费</t>
  </si>
  <si>
    <t>300元/户</t>
  </si>
  <si>
    <t>代办公司规定</t>
  </si>
  <si>
    <t>契税、印花税、工本费等</t>
  </si>
  <si>
    <t>按实收取</t>
  </si>
  <si>
    <t>按政府相关文件规定</t>
  </si>
  <si>
    <t>余姚市财政等部门</t>
  </si>
  <si>
    <t>前期物业服务</t>
  </si>
  <si>
    <t>物业服务单位名称</t>
  </si>
  <si>
    <t>服务内容与标准</t>
  </si>
  <si>
    <t>余姚金地物业管理有限公司</t>
  </si>
  <si>
    <t>该商品房所在的物业管理区域的前期物业管理</t>
  </si>
  <si>
    <t>一层至三层：2.50元/月/平方米；
四层至七层：2.70 元/月/平方米；
八层以上：2.90 元/月/平方米；
商业物业：2.50 元/月/平方米；
地下车位公共设施使用费每车位每月50 元；
装修垃圾清运费：每平方 5.00 元，营业用房每平方 5.00 元。      （业主也可自行选择清运单位）。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</si>
  <si>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</si>
  <si>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</si>
  <si>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</si>
  <si>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 2020年11月 12 日</t>
  </si>
  <si>
    <t>商品房销售价目表</t>
  </si>
  <si>
    <t>幢号</t>
  </si>
  <si>
    <t>室号</t>
  </si>
  <si>
    <t>层高(米)</t>
  </si>
  <si>
    <r>
      <rPr>
        <sz val="10"/>
        <rFont val="微软雅黑"/>
        <family val="2"/>
        <charset val="134"/>
      </rPr>
      <t>建筑面积（</t>
    </r>
    <r>
      <rPr>
        <sz val="10"/>
        <rFont val="宋体"/>
        <family val="3"/>
        <charset val="134"/>
      </rPr>
      <t>㎡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</si>
  <si>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套内建筑面积（</t>
    </r>
    <r>
      <rPr>
        <sz val="10"/>
        <rFont val="宋体"/>
        <family val="3"/>
        <charset val="134"/>
      </rPr>
      <t>㎡</t>
    </r>
    <r>
      <rPr>
        <sz val="10"/>
        <rFont val="微软雅黑"/>
        <family val="2"/>
        <charset val="134"/>
      </rPr>
      <t>）</t>
    </r>
  </si>
  <si>
    <r>
      <rPr>
        <sz val="10"/>
        <rFont val="微软雅黑"/>
        <family val="2"/>
        <charset val="134"/>
      </rPr>
      <t>公摊建筑面积（</t>
    </r>
    <r>
      <rPr>
        <sz val="10"/>
        <rFont val="宋体"/>
        <family val="3"/>
        <charset val="134"/>
      </rPr>
      <t>㎡</t>
    </r>
    <r>
      <rPr>
        <sz val="10"/>
        <rFont val="微软雅黑"/>
        <family val="2"/>
        <charset val="134"/>
      </rPr>
      <t>）</t>
    </r>
  </si>
  <si>
    <r>
      <rPr>
        <sz val="10"/>
        <color theme="1"/>
        <rFont val="微软雅黑"/>
        <family val="2"/>
        <charset val="134"/>
      </rPr>
      <t>销售单价（元/</t>
    </r>
    <r>
      <rPr>
        <sz val="10"/>
        <color theme="1"/>
        <rFont val="宋体"/>
        <family val="3"/>
        <charset val="134"/>
      </rPr>
      <t>㎡</t>
    </r>
    <r>
      <rPr>
        <sz val="10"/>
        <color theme="1"/>
        <rFont val="微软雅黑"/>
        <family val="2"/>
        <charset val="134"/>
      </rPr>
      <t>）</t>
    </r>
  </si>
  <si>
    <t>房屋总价（元）</t>
  </si>
  <si>
    <t>销售状态</t>
  </si>
  <si>
    <t>备注</t>
  </si>
  <si>
    <t>1-201</t>
  </si>
  <si>
    <t>未售</t>
  </si>
  <si>
    <t>1-301</t>
  </si>
  <si>
    <t>1-401</t>
  </si>
  <si>
    <t>1-501</t>
  </si>
  <si>
    <t>1-601</t>
  </si>
  <si>
    <t>1-701</t>
  </si>
  <si>
    <t>1-801</t>
  </si>
  <si>
    <t>1-901</t>
  </si>
  <si>
    <t>1-1001</t>
  </si>
  <si>
    <t>1-1101</t>
  </si>
  <si>
    <t>1-1201</t>
  </si>
  <si>
    <t>1-202</t>
  </si>
  <si>
    <t>1-302</t>
  </si>
  <si>
    <t>1-402</t>
  </si>
  <si>
    <t>1-502</t>
  </si>
  <si>
    <t>1-602</t>
  </si>
  <si>
    <t>1-702</t>
  </si>
  <si>
    <t>1-802</t>
  </si>
  <si>
    <t>1-902</t>
  </si>
  <si>
    <t>1-1002</t>
  </si>
  <si>
    <t>1-1102</t>
  </si>
  <si>
    <t>1-1202</t>
  </si>
  <si>
    <t>1-203</t>
  </si>
  <si>
    <t>1-303</t>
  </si>
  <si>
    <t>1-403</t>
  </si>
  <si>
    <t>1-503</t>
  </si>
  <si>
    <t>1-603</t>
  </si>
  <si>
    <t>1-703</t>
  </si>
  <si>
    <t>1-803</t>
  </si>
  <si>
    <t>1-903</t>
  </si>
  <si>
    <t>1-1003</t>
  </si>
  <si>
    <t>1-1103</t>
  </si>
  <si>
    <t>1-1203</t>
  </si>
  <si>
    <t>1-204</t>
  </si>
  <si>
    <t>1-304</t>
  </si>
  <si>
    <t>1-404</t>
  </si>
  <si>
    <t>1-504</t>
  </si>
  <si>
    <t>1-604</t>
  </si>
  <si>
    <t>1-704</t>
  </si>
  <si>
    <t>1-804</t>
  </si>
  <si>
    <t>1-904</t>
  </si>
  <si>
    <t>1-1004</t>
  </si>
  <si>
    <t>1-1104</t>
  </si>
  <si>
    <t>1-1204</t>
  </si>
  <si>
    <t>1-205</t>
  </si>
  <si>
    <t>1-305</t>
  </si>
  <si>
    <t>1-405</t>
  </si>
  <si>
    <t>1-505</t>
  </si>
  <si>
    <t>1-605</t>
  </si>
  <si>
    <t>1-705</t>
  </si>
  <si>
    <t>1-805</t>
  </si>
  <si>
    <t>1-905</t>
  </si>
  <si>
    <t>1-1005</t>
  </si>
  <si>
    <t>1-1105</t>
  </si>
  <si>
    <t>1-1205</t>
  </si>
  <si>
    <t>1-206</t>
  </si>
  <si>
    <t>1-306</t>
  </si>
  <si>
    <t>1-406</t>
  </si>
  <si>
    <t>1-506</t>
  </si>
  <si>
    <t>1-606</t>
  </si>
  <si>
    <t>1-706</t>
  </si>
  <si>
    <t>1-806</t>
  </si>
  <si>
    <t>1-906</t>
  </si>
  <si>
    <t>1-1006</t>
  </si>
  <si>
    <t>1-1106</t>
  </si>
  <si>
    <t>1-1206</t>
  </si>
  <si>
    <t>1-207</t>
  </si>
  <si>
    <t>1-307</t>
  </si>
  <si>
    <t>1-407</t>
  </si>
  <si>
    <t>1-507</t>
  </si>
  <si>
    <t>1-607</t>
  </si>
  <si>
    <t>1-707</t>
  </si>
  <si>
    <t>1-807</t>
  </si>
  <si>
    <t>1-907</t>
  </si>
  <si>
    <t>1-1007</t>
  </si>
  <si>
    <t>1-1107</t>
  </si>
  <si>
    <t>1-1207</t>
  </si>
  <si>
    <t>1-208</t>
  </si>
  <si>
    <t>1-308</t>
  </si>
  <si>
    <t>1-408</t>
  </si>
  <si>
    <t>1-508</t>
  </si>
  <si>
    <t>1-608</t>
  </si>
  <si>
    <t>1-708</t>
  </si>
  <si>
    <t>1-808</t>
  </si>
  <si>
    <t>1-908</t>
  </si>
  <si>
    <t>1-1008</t>
  </si>
  <si>
    <t>1-1108</t>
  </si>
  <si>
    <t>1-1208</t>
  </si>
  <si>
    <t>1-209</t>
  </si>
  <si>
    <t>1-309</t>
  </si>
  <si>
    <t>1-409</t>
  </si>
  <si>
    <t>1-509</t>
  </si>
  <si>
    <t>1-609</t>
  </si>
  <si>
    <t>1-709</t>
  </si>
  <si>
    <t>1-809</t>
  </si>
  <si>
    <t>1-909</t>
  </si>
  <si>
    <t>1-1009</t>
  </si>
  <si>
    <t>1-1109</t>
  </si>
  <si>
    <t>1-1209</t>
  </si>
  <si>
    <t>1-210</t>
  </si>
  <si>
    <t>1-310</t>
  </si>
  <si>
    <t>1-410</t>
  </si>
  <si>
    <t>1-510</t>
  </si>
  <si>
    <t>1-610</t>
  </si>
  <si>
    <t>1-710</t>
  </si>
  <si>
    <t>1-810</t>
  </si>
  <si>
    <t>1-910</t>
  </si>
  <si>
    <t>1-1010</t>
  </si>
  <si>
    <t>1-1110</t>
  </si>
  <si>
    <t>1-211</t>
  </si>
  <si>
    <t>1-311</t>
  </si>
  <si>
    <t>1-411</t>
  </si>
  <si>
    <t>1-511</t>
  </si>
  <si>
    <t>1-611</t>
  </si>
  <si>
    <t>1-711</t>
  </si>
  <si>
    <t>1-811</t>
  </si>
  <si>
    <t>1-911</t>
  </si>
  <si>
    <t>1-1011</t>
  </si>
  <si>
    <t>1-1111</t>
  </si>
  <si>
    <t>1-212</t>
  </si>
  <si>
    <t>1-312</t>
  </si>
  <si>
    <t>1-412</t>
  </si>
  <si>
    <t>1-512</t>
  </si>
  <si>
    <t>1-612</t>
  </si>
  <si>
    <t>1-712</t>
  </si>
  <si>
    <t>1-812</t>
  </si>
  <si>
    <t>1-912</t>
  </si>
  <si>
    <t>1-1012</t>
  </si>
  <si>
    <t>1-1112</t>
  </si>
  <si>
    <t>1-213</t>
  </si>
  <si>
    <t>1-313</t>
  </si>
  <si>
    <t>1-214</t>
  </si>
  <si>
    <t>1-314</t>
  </si>
  <si>
    <t>1-215</t>
  </si>
  <si>
    <t>1-315</t>
  </si>
  <si>
    <t>1-216</t>
  </si>
  <si>
    <t>1-316</t>
  </si>
  <si>
    <t>2-201</t>
  </si>
  <si>
    <t>2-301</t>
  </si>
  <si>
    <t>2-401</t>
  </si>
  <si>
    <t>2-501</t>
  </si>
  <si>
    <t>2-601</t>
  </si>
  <si>
    <t>2-701</t>
  </si>
  <si>
    <t>2-801</t>
  </si>
  <si>
    <t>2-901</t>
  </si>
  <si>
    <t>2-1001</t>
  </si>
  <si>
    <t>2-1101</t>
  </si>
  <si>
    <t>2-1201</t>
  </si>
  <si>
    <t>2-1301</t>
  </si>
  <si>
    <t>2-202</t>
  </si>
  <si>
    <t>2-302</t>
  </si>
  <si>
    <t>2-402</t>
  </si>
  <si>
    <t>2-502</t>
  </si>
  <si>
    <t>2-602</t>
  </si>
  <si>
    <t>2-702</t>
  </si>
  <si>
    <t>2-802</t>
  </si>
  <si>
    <t>2-902</t>
  </si>
  <si>
    <t>2-1002</t>
  </si>
  <si>
    <t>2-1102</t>
  </si>
  <si>
    <t>2-1202</t>
  </si>
  <si>
    <t>2-1302</t>
  </si>
  <si>
    <t>2-203</t>
  </si>
  <si>
    <t>2-303</t>
  </si>
  <si>
    <t>2-403</t>
  </si>
  <si>
    <t>2-503</t>
  </si>
  <si>
    <t>2-603</t>
  </si>
  <si>
    <t>2-703</t>
  </si>
  <si>
    <t>2-803</t>
  </si>
  <si>
    <t>2-903</t>
  </si>
  <si>
    <t>2-1003</t>
  </si>
  <si>
    <t>2-1103</t>
  </si>
  <si>
    <t>2-1203</t>
  </si>
  <si>
    <t>2-204</t>
  </si>
  <si>
    <t>2-304</t>
  </si>
  <si>
    <t>2-404</t>
  </si>
  <si>
    <t>2-504</t>
  </si>
  <si>
    <t>2-604</t>
  </si>
  <si>
    <t>2-704</t>
  </si>
  <si>
    <t>2-804</t>
  </si>
  <si>
    <t>2-904</t>
  </si>
  <si>
    <t>2-1004</t>
  </si>
  <si>
    <t>2-1104</t>
  </si>
  <si>
    <t>2-1204</t>
  </si>
  <si>
    <t>2-205</t>
  </si>
  <si>
    <t>2-305</t>
  </si>
  <si>
    <t>2-405</t>
  </si>
  <si>
    <t>2-505</t>
  </si>
  <si>
    <t>2-605</t>
  </si>
  <si>
    <t>2-705</t>
  </si>
  <si>
    <t>2-805</t>
  </si>
  <si>
    <t>2-905</t>
  </si>
  <si>
    <t>2-1005</t>
  </si>
  <si>
    <t>2-1105</t>
  </si>
  <si>
    <t>2-1205</t>
  </si>
  <si>
    <t>2-206</t>
  </si>
  <si>
    <t>2-306</t>
  </si>
  <si>
    <t>2-406</t>
  </si>
  <si>
    <t>2-506</t>
  </si>
  <si>
    <t>2-606</t>
  </si>
  <si>
    <t>2-706</t>
  </si>
  <si>
    <t>2-806</t>
  </si>
  <si>
    <t>2-906</t>
  </si>
  <si>
    <t>2-1006</t>
  </si>
  <si>
    <t>2-1106</t>
  </si>
  <si>
    <t>2-1206</t>
  </si>
  <si>
    <t>2-407</t>
  </si>
  <si>
    <t>2-507</t>
  </si>
  <si>
    <t>2-607</t>
  </si>
  <si>
    <t>2-707</t>
  </si>
  <si>
    <t>2-807</t>
  </si>
  <si>
    <t>2-907</t>
  </si>
  <si>
    <t>2-1007</t>
  </si>
  <si>
    <t>2-1107</t>
  </si>
  <si>
    <t>2-1207</t>
  </si>
  <si>
    <t>2-408</t>
  </si>
  <si>
    <t>2-508</t>
  </si>
  <si>
    <t>2-608</t>
  </si>
  <si>
    <t>2-708</t>
  </si>
  <si>
    <t>2-808</t>
  </si>
  <si>
    <t>2-908</t>
  </si>
  <si>
    <t>2-1008</t>
  </si>
  <si>
    <t>2-1108</t>
  </si>
  <si>
    <t>2-1208</t>
  </si>
  <si>
    <t>3-201</t>
  </si>
  <si>
    <t>3-301</t>
  </si>
  <si>
    <t>3-401</t>
  </si>
  <si>
    <t>3-501</t>
  </si>
  <si>
    <t>3-601</t>
  </si>
  <si>
    <t>3-701</t>
  </si>
  <si>
    <t>3-801</t>
  </si>
  <si>
    <t>3-901</t>
  </si>
  <si>
    <t>3-1001</t>
  </si>
  <si>
    <t>3-1101</t>
  </si>
  <si>
    <t>3-1201</t>
  </si>
  <si>
    <t>3-1301</t>
  </si>
  <si>
    <t>3-202</t>
  </si>
  <si>
    <t>3-302</t>
  </si>
  <si>
    <t>3-402</t>
  </si>
  <si>
    <t>3-502</t>
  </si>
  <si>
    <t>3-602</t>
  </si>
  <si>
    <t>3-702</t>
  </si>
  <si>
    <t>3-802</t>
  </si>
  <si>
    <t>3-902</t>
  </si>
  <si>
    <t>3-1002</t>
  </si>
  <si>
    <t>3-1102</t>
  </si>
  <si>
    <t>3-1202</t>
  </si>
  <si>
    <t>3-1302</t>
  </si>
  <si>
    <t>3-203</t>
  </si>
  <si>
    <t>3-303</t>
  </si>
  <si>
    <t>3-403</t>
  </si>
  <si>
    <t>3-503</t>
  </si>
  <si>
    <t>3-603</t>
  </si>
  <si>
    <t>3-703</t>
  </si>
  <si>
    <t>3-803</t>
  </si>
  <si>
    <t>3-903</t>
  </si>
  <si>
    <t>3-1003</t>
  </si>
  <si>
    <t>3-1103</t>
  </si>
  <si>
    <t>3-1203</t>
  </si>
  <si>
    <t>3-1303</t>
  </si>
  <si>
    <t>3-204</t>
  </si>
  <si>
    <t>3-304</t>
  </si>
  <si>
    <t>3-404</t>
  </si>
  <si>
    <t>3-504</t>
  </si>
  <si>
    <t>3-604</t>
  </si>
  <si>
    <t>3-704</t>
  </si>
  <si>
    <t>3-804</t>
  </si>
  <si>
    <t>3-904</t>
  </si>
  <si>
    <t>3-1004</t>
  </si>
  <si>
    <t>3-1104</t>
  </si>
  <si>
    <t>3-1204</t>
  </si>
  <si>
    <t>3-1304</t>
  </si>
  <si>
    <t>3-205</t>
  </si>
  <si>
    <t>3-305</t>
  </si>
  <si>
    <t>3-405</t>
  </si>
  <si>
    <t>3-505</t>
  </si>
  <si>
    <t>3-605</t>
  </si>
  <si>
    <t>3-705</t>
  </si>
  <si>
    <t>3-805</t>
  </si>
  <si>
    <t>3-905</t>
  </si>
  <si>
    <t>3-1005</t>
  </si>
  <si>
    <t>3-1105</t>
  </si>
  <si>
    <t>3-1205</t>
  </si>
  <si>
    <t>3-1305</t>
  </si>
  <si>
    <t>3-206</t>
  </si>
  <si>
    <t>3-306</t>
  </si>
  <si>
    <t>3-406</t>
  </si>
  <si>
    <t>3-506</t>
  </si>
  <si>
    <t>3-606</t>
  </si>
  <si>
    <t>3-706</t>
  </si>
  <si>
    <t>3-806</t>
  </si>
  <si>
    <t>3-906</t>
  </si>
  <si>
    <t>3-1006</t>
  </si>
  <si>
    <t>3-1106</t>
  </si>
  <si>
    <t>3-1206</t>
  </si>
  <si>
    <t>3-1306</t>
  </si>
  <si>
    <t>3-207</t>
  </si>
  <si>
    <t>3-307</t>
  </si>
  <si>
    <t>3-407</t>
  </si>
  <si>
    <t>3-507</t>
  </si>
  <si>
    <t>3-607</t>
  </si>
  <si>
    <t>3-707</t>
  </si>
  <si>
    <t>3-807</t>
  </si>
  <si>
    <t>3-907</t>
  </si>
  <si>
    <t>3-1007</t>
  </si>
  <si>
    <t>3-1107</t>
  </si>
  <si>
    <t>3-1207</t>
  </si>
  <si>
    <t>3-308</t>
  </si>
  <si>
    <t>3-408</t>
  </si>
  <si>
    <t>3-508</t>
  </si>
  <si>
    <t>3-608</t>
  </si>
  <si>
    <t>3-708</t>
  </si>
  <si>
    <t>3-808</t>
  </si>
  <si>
    <t>3-908</t>
  </si>
  <si>
    <t>3-1008</t>
  </si>
  <si>
    <t>3-1108</t>
  </si>
  <si>
    <t>3-1208</t>
  </si>
  <si>
    <t>4-201</t>
  </si>
  <si>
    <t>4-301</t>
  </si>
  <si>
    <t>4-401</t>
  </si>
  <si>
    <t>4-501</t>
  </si>
  <si>
    <t>4-601</t>
  </si>
  <si>
    <t>4-701</t>
  </si>
  <si>
    <t>4-801</t>
  </si>
  <si>
    <t>4-901</t>
  </si>
  <si>
    <t>4-1001</t>
  </si>
  <si>
    <t>4-1101</t>
  </si>
  <si>
    <t>4-1201</t>
  </si>
  <si>
    <t>4-202</t>
  </si>
  <si>
    <t>4-302</t>
  </si>
  <si>
    <t>4-402</t>
  </si>
  <si>
    <t>4-502</t>
  </si>
  <si>
    <t>4-602</t>
  </si>
  <si>
    <t>4-702</t>
  </si>
  <si>
    <t>4-802</t>
  </si>
  <si>
    <t>4-902</t>
  </si>
  <si>
    <t>4-1002</t>
  </si>
  <si>
    <t>4-1102</t>
  </si>
  <si>
    <t>4-1202</t>
  </si>
  <si>
    <t>4-203</t>
  </si>
  <si>
    <t>4-303</t>
  </si>
  <si>
    <t>4-403</t>
  </si>
  <si>
    <t>4-503</t>
  </si>
  <si>
    <t>4-603</t>
  </si>
  <si>
    <t>4-703</t>
  </si>
  <si>
    <t>4-803</t>
  </si>
  <si>
    <t>4-903</t>
  </si>
  <si>
    <t>4-1003</t>
  </si>
  <si>
    <t>4-1103</t>
  </si>
  <si>
    <t>4-1203</t>
  </si>
  <si>
    <t>4-204</t>
  </si>
  <si>
    <t>4-304</t>
  </si>
  <si>
    <t>4-404</t>
  </si>
  <si>
    <t>4-504</t>
  </si>
  <si>
    <t>4-604</t>
  </si>
  <si>
    <t>4-704</t>
  </si>
  <si>
    <t>4-804</t>
  </si>
  <si>
    <t>4-904</t>
  </si>
  <si>
    <t>4-1004</t>
  </si>
  <si>
    <t>4-1104</t>
  </si>
  <si>
    <t>4-1204</t>
  </si>
  <si>
    <t>4-205</t>
  </si>
  <si>
    <t>4-305</t>
  </si>
  <si>
    <t>4-405</t>
  </si>
  <si>
    <t>4-505</t>
  </si>
  <si>
    <t>4-605</t>
  </si>
  <si>
    <t>4-705</t>
  </si>
  <si>
    <t>4-805</t>
  </si>
  <si>
    <t>4-905</t>
  </si>
  <si>
    <t>4-1005</t>
  </si>
  <si>
    <t>4-1105</t>
  </si>
  <si>
    <t>4-1205</t>
  </si>
  <si>
    <t>4-206</t>
  </si>
  <si>
    <t>4-306</t>
  </si>
  <si>
    <t>4-406</t>
  </si>
  <si>
    <t>4-506</t>
  </si>
  <si>
    <t>4-606</t>
  </si>
  <si>
    <t>4-706</t>
  </si>
  <si>
    <t>4-806</t>
  </si>
  <si>
    <t>4-906</t>
  </si>
  <si>
    <t>4-1006</t>
  </si>
  <si>
    <t>4-1106</t>
  </si>
  <si>
    <t>4-1206</t>
  </si>
  <si>
    <t>4-207</t>
  </si>
  <si>
    <t>4-307</t>
  </si>
  <si>
    <t>4-407</t>
  </si>
  <si>
    <t>4-507</t>
  </si>
  <si>
    <t>4-607</t>
  </si>
  <si>
    <t>4-707</t>
  </si>
  <si>
    <t>4-807</t>
  </si>
  <si>
    <t>4-907</t>
  </si>
  <si>
    <t>4-1007</t>
  </si>
  <si>
    <t>4-1107</t>
  </si>
  <si>
    <t>4-208</t>
  </si>
  <si>
    <t>4-308</t>
  </si>
  <si>
    <t>4-408</t>
  </si>
  <si>
    <t>4-508</t>
  </si>
  <si>
    <t>4-608</t>
  </si>
  <si>
    <t>4-708</t>
  </si>
  <si>
    <t>4-808</t>
  </si>
  <si>
    <t>4-908</t>
  </si>
  <si>
    <t>4-1008</t>
  </si>
  <si>
    <t>4-1108</t>
  </si>
  <si>
    <t>4-309</t>
  </si>
  <si>
    <t>4-409</t>
  </si>
  <si>
    <t>4-509</t>
  </si>
  <si>
    <t>4-609</t>
  </si>
  <si>
    <t>4-709</t>
  </si>
  <si>
    <t>4-809</t>
  </si>
  <si>
    <t>4-909</t>
  </si>
  <si>
    <t>4-1009</t>
  </si>
  <si>
    <t>4-1109</t>
  </si>
  <si>
    <t>1-101</t>
  </si>
  <si>
    <t>2-101</t>
  </si>
  <si>
    <t>3-101</t>
  </si>
  <si>
    <t>4-101</t>
  </si>
  <si>
    <t>合计</t>
  </si>
  <si>
    <t xml:space="preserve"> </t>
  </si>
  <si>
    <r>
      <t>本表报备房源总套数415套，总面积39623.32</t>
    </r>
    <r>
      <rPr>
        <sz val="11"/>
        <color theme="1"/>
        <rFont val="宋体"/>
        <family val="3"/>
        <charset val="134"/>
      </rPr>
      <t>㎡</t>
    </r>
    <r>
      <rPr>
        <sz val="11"/>
        <color theme="1"/>
        <rFont val="微软雅黑"/>
        <family val="2"/>
        <charset val="134"/>
      </rPr>
      <t>，总价536477264元，均单价13539元/</t>
    </r>
    <r>
      <rPr>
        <sz val="11"/>
        <color theme="1"/>
        <rFont val="宋体"/>
        <family val="3"/>
        <charset val="134"/>
      </rPr>
      <t>㎡</t>
    </r>
    <r>
      <rPr>
        <sz val="11"/>
        <color theme="1"/>
        <rFont val="微软雅黑"/>
        <family val="2"/>
        <charset val="134"/>
      </rPr>
      <t>。</t>
    </r>
  </si>
  <si>
    <t>2-1-101</t>
  </si>
  <si>
    <t>1-317(物管)</t>
  </si>
  <si>
    <t>5-353</t>
  </si>
  <si>
    <t>5-355</t>
  </si>
  <si>
    <t>5-357</t>
  </si>
  <si>
    <t>5-359</t>
  </si>
  <si>
    <t>5-361</t>
  </si>
  <si>
    <t>353号</t>
  </si>
  <si>
    <t>5-363</t>
  </si>
  <si>
    <t>355号</t>
  </si>
  <si>
    <t>5-365</t>
  </si>
  <si>
    <t>357号</t>
  </si>
  <si>
    <t>5-367</t>
  </si>
  <si>
    <t>359号</t>
  </si>
  <si>
    <t>5-369</t>
  </si>
  <si>
    <t>361号</t>
  </si>
  <si>
    <t>5-371</t>
  </si>
  <si>
    <t>363号</t>
  </si>
  <si>
    <t>5-373</t>
  </si>
  <si>
    <t>365号</t>
  </si>
  <si>
    <t>5-407</t>
  </si>
  <si>
    <t>367号</t>
  </si>
  <si>
    <t>5-409</t>
  </si>
  <si>
    <t>369号</t>
  </si>
  <si>
    <t>5-411</t>
  </si>
  <si>
    <t>371号</t>
  </si>
  <si>
    <t>5-413</t>
  </si>
  <si>
    <t>373号</t>
  </si>
  <si>
    <t>5-415</t>
  </si>
  <si>
    <t>407号</t>
  </si>
  <si>
    <t>5-201</t>
  </si>
  <si>
    <t>409号</t>
  </si>
  <si>
    <t>5-301</t>
  </si>
  <si>
    <t>411号</t>
  </si>
  <si>
    <t>413号</t>
  </si>
  <si>
    <t>415号</t>
  </si>
  <si>
    <t>车位销售价目表</t>
  </si>
  <si>
    <t>楼盘名称：吾乐雅苑                                                                                                                       填制日期：2020年11月12日</t>
  </si>
  <si>
    <t>序号</t>
  </si>
  <si>
    <t>车位编号</t>
  </si>
  <si>
    <t>车位高度（米）</t>
  </si>
  <si>
    <t>面积（㎡）</t>
  </si>
  <si>
    <t>计价单位（元/只）</t>
  </si>
  <si>
    <t>单价(元)</t>
  </si>
  <si>
    <t>总价款(元)</t>
  </si>
  <si>
    <t>有无产权</t>
  </si>
  <si>
    <t>使用年限</t>
  </si>
  <si>
    <t>无障碍车位01</t>
  </si>
  <si>
    <t>不低于2.3米</t>
  </si>
  <si>
    <t>元/只</t>
  </si>
  <si>
    <t>40年</t>
  </si>
  <si>
    <t>无障碍车位02</t>
  </si>
  <si>
    <t>车位03</t>
  </si>
  <si>
    <t>车位04</t>
  </si>
  <si>
    <t>车位05</t>
  </si>
  <si>
    <t>车位06</t>
  </si>
  <si>
    <t>无障碍车位07</t>
  </si>
  <si>
    <t>车位08</t>
  </si>
  <si>
    <t>车位09</t>
  </si>
  <si>
    <t>车位10</t>
  </si>
  <si>
    <t>车位11</t>
  </si>
  <si>
    <t>车位12</t>
  </si>
  <si>
    <t>车位13</t>
  </si>
  <si>
    <t>车位14</t>
  </si>
  <si>
    <t>车位15</t>
  </si>
  <si>
    <t>车位16</t>
  </si>
  <si>
    <t>车位17</t>
  </si>
  <si>
    <t>车位18</t>
  </si>
  <si>
    <t>车位19</t>
  </si>
  <si>
    <t>车位20</t>
  </si>
  <si>
    <t>车位21</t>
  </si>
  <si>
    <t>无障碍车位22</t>
  </si>
  <si>
    <t>车位23</t>
  </si>
  <si>
    <t>车位24</t>
  </si>
  <si>
    <t>车位25</t>
  </si>
  <si>
    <t>车位26</t>
  </si>
  <si>
    <t>车位27</t>
  </si>
  <si>
    <t>车位28</t>
  </si>
  <si>
    <t>车位29</t>
  </si>
  <si>
    <t>车位30</t>
  </si>
  <si>
    <t>车位31</t>
  </si>
  <si>
    <t>车位32</t>
  </si>
  <si>
    <t>车位33</t>
  </si>
  <si>
    <t>车位34</t>
  </si>
  <si>
    <t>车位35</t>
  </si>
  <si>
    <t>车位36</t>
  </si>
  <si>
    <t>车位37</t>
  </si>
  <si>
    <t>车位38</t>
  </si>
  <si>
    <t>车位39</t>
  </si>
  <si>
    <t>车位40</t>
  </si>
  <si>
    <t>车位41</t>
  </si>
  <si>
    <t>车位42</t>
  </si>
  <si>
    <t>车位43</t>
  </si>
  <si>
    <t>车位44</t>
  </si>
  <si>
    <t>车位45</t>
  </si>
  <si>
    <t>车位46</t>
  </si>
  <si>
    <t>车位47</t>
  </si>
  <si>
    <t>车位48</t>
  </si>
  <si>
    <t>车位49</t>
  </si>
  <si>
    <t>车位50</t>
  </si>
  <si>
    <t>车位51</t>
  </si>
  <si>
    <t>车位52</t>
  </si>
  <si>
    <t>车位53</t>
  </si>
  <si>
    <t>微型车位54</t>
  </si>
  <si>
    <t>微型车位55</t>
  </si>
  <si>
    <t>车位56</t>
  </si>
  <si>
    <t>车位57</t>
  </si>
  <si>
    <t>车位58</t>
  </si>
  <si>
    <t>车位59</t>
  </si>
  <si>
    <t>车位60</t>
  </si>
  <si>
    <t>车位61</t>
  </si>
  <si>
    <t>车位62</t>
  </si>
  <si>
    <t>车位63</t>
  </si>
  <si>
    <t>车位64</t>
  </si>
  <si>
    <t>车位65</t>
  </si>
  <si>
    <t>车位66</t>
  </si>
  <si>
    <t>车位67</t>
  </si>
  <si>
    <t>车位68</t>
  </si>
  <si>
    <t>车位69</t>
  </si>
  <si>
    <t>车位70</t>
  </si>
  <si>
    <t>车位71</t>
  </si>
  <si>
    <t>车位72</t>
  </si>
  <si>
    <t>车位73</t>
  </si>
  <si>
    <t>车位74</t>
  </si>
  <si>
    <t>车位75</t>
  </si>
  <si>
    <t>车位76</t>
  </si>
  <si>
    <t>车位77</t>
  </si>
  <si>
    <t>车位78</t>
  </si>
  <si>
    <t>车位79</t>
  </si>
  <si>
    <t>车位80</t>
  </si>
  <si>
    <t>车位81</t>
  </si>
  <si>
    <t>车位82</t>
  </si>
  <si>
    <t>车位83</t>
  </si>
  <si>
    <t>车位84</t>
  </si>
  <si>
    <t>车位85</t>
  </si>
  <si>
    <t>车位86</t>
  </si>
  <si>
    <t>车位87</t>
  </si>
  <si>
    <t>车位88</t>
  </si>
  <si>
    <t>车位89</t>
  </si>
  <si>
    <t>车位90</t>
  </si>
  <si>
    <t>车位91</t>
  </si>
  <si>
    <t>车位92</t>
  </si>
  <si>
    <t>车位93</t>
  </si>
  <si>
    <t>车位94</t>
  </si>
  <si>
    <t>车位95</t>
  </si>
  <si>
    <t>车位96</t>
  </si>
  <si>
    <t>车位97</t>
  </si>
  <si>
    <t>车位98</t>
  </si>
  <si>
    <t>车位99</t>
  </si>
  <si>
    <t>无障碍车位100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</si>
  <si>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</si>
  <si>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</si>
  <si>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</si>
  <si>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</si>
  <si>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</si>
  <si>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</si>
  <si>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</si>
  <si>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</si>
  <si>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</si>
  <si>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车位110</t>
  </si>
  <si>
    <t>车位111</t>
  </si>
  <si>
    <t>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</si>
  <si>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</si>
  <si>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</si>
  <si>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</si>
  <si>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</si>
  <si>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</si>
  <si>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</si>
  <si>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</si>
  <si>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</si>
  <si>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</si>
  <si>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</si>
  <si>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</si>
  <si>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</si>
  <si>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</si>
  <si>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</si>
  <si>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</si>
  <si>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</si>
  <si>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车位129</t>
  </si>
  <si>
    <t>车位130</t>
  </si>
  <si>
    <t>车位131</t>
  </si>
  <si>
    <t>车位132</t>
  </si>
  <si>
    <t>车位133</t>
  </si>
  <si>
    <t>车位134</t>
  </si>
  <si>
    <t>车位135</t>
  </si>
  <si>
    <t>车位136</t>
  </si>
  <si>
    <t>车位137</t>
  </si>
  <si>
    <t>车位138</t>
  </si>
  <si>
    <t>车位139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</si>
  <si>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</si>
  <si>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</si>
  <si>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</si>
  <si>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</si>
  <si>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</si>
  <si>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</si>
  <si>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</si>
  <si>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</si>
  <si>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</si>
  <si>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</si>
  <si>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</si>
  <si>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</si>
  <si>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</si>
  <si>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</si>
  <si>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</si>
  <si>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</si>
  <si>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</si>
  <si>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</si>
  <si>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</si>
  <si>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</si>
  <si>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</si>
  <si>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</si>
  <si>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</si>
  <si>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</si>
  <si>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</si>
  <si>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</si>
  <si>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</si>
  <si>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</si>
  <si>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</si>
  <si>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</si>
  <si>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</si>
  <si>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</si>
  <si>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</si>
  <si>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</si>
  <si>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</si>
  <si>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</si>
  <si>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</si>
  <si>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</si>
  <si>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</si>
  <si>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</si>
  <si>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</si>
  <si>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</si>
  <si>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</si>
  <si>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</si>
  <si>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</si>
  <si>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</si>
  <si>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</si>
  <si>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</si>
  <si>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</si>
  <si>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</si>
  <si>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</si>
  <si>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</si>
  <si>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</si>
  <si>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</si>
  <si>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</si>
  <si>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</si>
  <si>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</si>
  <si>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</si>
  <si>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</si>
  <si>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</si>
  <si>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</si>
  <si>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车位201</t>
  </si>
  <si>
    <t>车位202</t>
  </si>
  <si>
    <t>车位203</t>
  </si>
  <si>
    <t>无障碍车位204</t>
  </si>
  <si>
    <t>车位205</t>
  </si>
  <si>
    <t>无障碍车位206</t>
  </si>
  <si>
    <t>车位207</t>
  </si>
  <si>
    <t>车位208</t>
  </si>
  <si>
    <t>车位209</t>
  </si>
  <si>
    <t>车位210</t>
  </si>
  <si>
    <t>车位211</t>
  </si>
  <si>
    <t>车位212</t>
  </si>
  <si>
    <t>车位213</t>
  </si>
  <si>
    <t>微型车位214</t>
  </si>
  <si>
    <t>无障碍车位215</t>
  </si>
  <si>
    <t>本表报备车位总数215，总面积2773.92㎡，总价20176000元，均单价93841.86元/只。</t>
  </si>
  <si>
    <t>价格举报电话：12358</t>
  </si>
  <si>
    <t>吾乐雅苑沿街商铺价格表</t>
  </si>
  <si>
    <t>填制日期：2020年11月12日</t>
  </si>
  <si>
    <t>单元</t>
  </si>
  <si>
    <t>层高(米）</t>
  </si>
  <si>
    <t>计价单位</t>
  </si>
  <si>
    <r>
      <rPr>
        <sz val="10"/>
        <rFont val="微软雅黑"/>
        <family val="2"/>
        <charset val="134"/>
      </rPr>
      <t>销售单价（元/</t>
    </r>
    <r>
      <rPr>
        <sz val="10"/>
        <rFont val="宋体"/>
        <family val="3"/>
        <charset val="134"/>
      </rPr>
      <t>㎡</t>
    </r>
    <r>
      <rPr>
        <sz val="10"/>
        <rFont val="微软雅黑"/>
        <family val="2"/>
        <charset val="134"/>
      </rPr>
      <t>）</t>
    </r>
  </si>
  <si>
    <t>/</t>
  </si>
  <si>
    <t>元/平方米</t>
  </si>
  <si>
    <t>本表报备房源总套数18套，总面积2945.86㎡，总价49061658元，均单价16654.44元/㎡。</t>
  </si>
  <si>
    <r>
      <t>楼盘名称：吾乐雅苑</t>
    </r>
    <r>
      <rPr>
        <b/>
        <sz val="11"/>
        <rFont val="微软雅黑"/>
        <family val="2"/>
        <charset val="134"/>
      </rPr>
      <t xml:space="preserve"> (高层办公)  </t>
    </r>
    <r>
      <rPr>
        <sz val="11"/>
        <rFont val="微软雅黑"/>
        <family val="2"/>
        <charset val="134"/>
      </rPr>
      <t xml:space="preserve">                                                                                       填报日期：2020年11月12日</t>
    </r>
    <phoneticPr fontId="20" type="noConversion"/>
  </si>
  <si>
    <r>
      <t>楼盘名称：吾乐雅苑</t>
    </r>
    <r>
      <rPr>
        <b/>
        <sz val="10"/>
        <rFont val="微软雅黑"/>
        <family val="2"/>
        <charset val="134"/>
      </rPr>
      <t>（商铺）</t>
    </r>
    <phoneticPr fontId="20" type="noConversion"/>
  </si>
  <si>
    <t>（一）开盘当日成功认购，可享受总价款2%的优惠；
（二）按时签约的认购者，可享受总价款2%的折优惠；
（三）购房者一次性支付购房款的，可享受总价款3%的折优惠；
（四）总经理特批，购房者可享受总价款5%的折优惠；
（五）总裁特批，购房者可享受总价款8%的折优惠；
  注：以上优惠，可享受叠加，最高不超过20%的总价款优惠。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</si>
</sst>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0.00_ "/>
    <numFmt numFmtId="178" formatCode="0_);[Red]\(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微软雅黑"/>
      <family val="2"/>
      <charset val="134"/>
    </font>
    <font>
      <b/>
      <sz val="20"/>
      <name val="微软雅黑"/>
      <family val="2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6"/>
      <name val="微软雅黑"/>
      <family val="2"/>
      <charset val="134"/>
    </font>
    <font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7" fillId="0" borderId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7" fontId="4" fillId="2" borderId="0" xfId="2" applyNumberFormat="1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2" fillId="2" borderId="0" xfId="0" applyFont="1" applyFill="1" applyAlignment="1"/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4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177" fontId="11" fillId="2" borderId="1" xfId="0" applyNumberFormat="1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horizontal="center" vertical="center"/>
    </xf>
    <xf numFmtId="0" fontId="8" fillId="2" borderId="0" xfId="2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177" fontId="3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left" vertical="center"/>
    </xf>
    <xf numFmtId="177" fontId="4" fillId="2" borderId="0" xfId="2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left" vertical="center"/>
    </xf>
    <xf numFmtId="177" fontId="2" fillId="2" borderId="0" xfId="0" applyNumberFormat="1" applyFont="1" applyFill="1" applyAlignment="1">
      <alignment horizontal="right"/>
    </xf>
    <xf numFmtId="0" fontId="12" fillId="0" borderId="14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千位分隔" xfId="1" builtin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I7" sqref="I7"/>
    </sheetView>
  </sheetViews>
  <sheetFormatPr defaultColWidth="9" defaultRowHeight="13.5"/>
  <cols>
    <col min="1" max="1" width="1.875" style="62" customWidth="1"/>
    <col min="2" max="2" width="14" style="63" customWidth="1"/>
    <col min="3" max="3" width="10" style="62" customWidth="1"/>
    <col min="4" max="4" width="8.75" style="62" customWidth="1"/>
    <col min="5" max="5" width="10.625" style="62" customWidth="1"/>
    <col min="6" max="6" width="12" style="62" customWidth="1"/>
    <col min="7" max="7" width="25.125" style="62" customWidth="1"/>
    <col min="8" max="8" width="14.25" style="62" customWidth="1"/>
    <col min="9" max="16384" width="9" style="62"/>
  </cols>
  <sheetData>
    <row r="1" spans="2:8" ht="54" customHeight="1" thickBot="1">
      <c r="B1" s="105" t="s">
        <v>0</v>
      </c>
      <c r="C1" s="105"/>
      <c r="D1" s="105"/>
      <c r="E1" s="105"/>
      <c r="F1" s="105"/>
      <c r="G1" s="105"/>
      <c r="H1" s="105"/>
    </row>
    <row r="2" spans="2:8" s="61" customFormat="1" ht="30.75" customHeight="1">
      <c r="B2" s="64" t="s">
        <v>1</v>
      </c>
      <c r="C2" s="106" t="s">
        <v>2</v>
      </c>
      <c r="D2" s="106"/>
      <c r="E2" s="106"/>
      <c r="F2" s="65" t="s">
        <v>3</v>
      </c>
      <c r="G2" s="106" t="s">
        <v>4</v>
      </c>
      <c r="H2" s="107"/>
    </row>
    <row r="3" spans="2:8" s="61" customFormat="1" ht="29.25" customHeight="1">
      <c r="B3" s="80" t="s">
        <v>5</v>
      </c>
      <c r="C3" s="83" t="s">
        <v>6</v>
      </c>
      <c r="D3" s="84"/>
      <c r="E3" s="85"/>
      <c r="F3" s="76" t="s">
        <v>7</v>
      </c>
      <c r="G3" s="90"/>
      <c r="H3" s="99"/>
    </row>
    <row r="4" spans="2:8" s="61" customFormat="1" ht="32.25" customHeight="1">
      <c r="B4" s="81"/>
      <c r="C4" s="86"/>
      <c r="D4" s="87"/>
      <c r="E4" s="88"/>
      <c r="F4" s="76" t="s">
        <v>8</v>
      </c>
      <c r="G4" s="97" t="s">
        <v>9</v>
      </c>
      <c r="H4" s="108"/>
    </row>
    <row r="5" spans="2:8" s="61" customFormat="1" ht="40.5">
      <c r="B5" s="77" t="s">
        <v>10</v>
      </c>
      <c r="C5" s="73" t="s">
        <v>11</v>
      </c>
      <c r="D5" s="76" t="s">
        <v>12</v>
      </c>
      <c r="E5" s="90" t="s">
        <v>13</v>
      </c>
      <c r="F5" s="90"/>
      <c r="G5" s="76" t="s">
        <v>14</v>
      </c>
      <c r="H5" s="75" t="s">
        <v>15</v>
      </c>
    </row>
    <row r="6" spans="2:8" s="61" customFormat="1" ht="27" customHeight="1">
      <c r="B6" s="77" t="s">
        <v>16</v>
      </c>
      <c r="C6" s="73" t="s">
        <v>17</v>
      </c>
      <c r="D6" s="76" t="s">
        <v>18</v>
      </c>
      <c r="E6" s="66">
        <v>0.3</v>
      </c>
      <c r="F6" s="76" t="s">
        <v>19</v>
      </c>
      <c r="G6" s="101" t="s">
        <v>20</v>
      </c>
      <c r="H6" s="102"/>
    </row>
    <row r="7" spans="2:8" s="61" customFormat="1" ht="28.5" customHeight="1">
      <c r="B7" s="77" t="s">
        <v>21</v>
      </c>
      <c r="C7" s="90" t="s">
        <v>22</v>
      </c>
      <c r="D7" s="90"/>
      <c r="E7" s="90"/>
      <c r="F7" s="76" t="s">
        <v>23</v>
      </c>
      <c r="G7" s="103" t="s">
        <v>24</v>
      </c>
      <c r="H7" s="104"/>
    </row>
    <row r="8" spans="2:8" s="61" customFormat="1" ht="28.5" customHeight="1">
      <c r="B8" s="82" t="s">
        <v>25</v>
      </c>
      <c r="C8" s="76" t="s">
        <v>26</v>
      </c>
      <c r="D8" s="90" t="s">
        <v>27</v>
      </c>
      <c r="E8" s="90"/>
      <c r="F8" s="76" t="s">
        <v>28</v>
      </c>
      <c r="G8" s="90" t="s">
        <v>29</v>
      </c>
      <c r="H8" s="99"/>
    </row>
    <row r="9" spans="2:8" s="61" customFormat="1" ht="28.5" customHeight="1">
      <c r="B9" s="82"/>
      <c r="C9" s="89" t="s">
        <v>30</v>
      </c>
      <c r="D9" s="89"/>
      <c r="E9" s="90" t="s">
        <v>31</v>
      </c>
      <c r="F9" s="90"/>
      <c r="G9" s="90"/>
      <c r="H9" s="99"/>
    </row>
    <row r="10" spans="2:8" s="61" customFormat="1" ht="28.5" customHeight="1">
      <c r="B10" s="82"/>
      <c r="C10" s="89" t="s">
        <v>32</v>
      </c>
      <c r="D10" s="89"/>
      <c r="E10" s="90" t="s">
        <v>31</v>
      </c>
      <c r="F10" s="90"/>
      <c r="G10" s="90"/>
      <c r="H10" s="99"/>
    </row>
    <row r="11" spans="2:8" s="61" customFormat="1" ht="20.25" customHeight="1">
      <c r="B11" s="82" t="s">
        <v>33</v>
      </c>
      <c r="C11" s="76" t="s">
        <v>34</v>
      </c>
      <c r="D11" s="76" t="s">
        <v>35</v>
      </c>
      <c r="E11" s="76" t="s">
        <v>36</v>
      </c>
      <c r="F11" s="76" t="s">
        <v>37</v>
      </c>
      <c r="G11" s="76" t="s">
        <v>38</v>
      </c>
      <c r="H11" s="67" t="s">
        <v>39</v>
      </c>
    </row>
    <row r="12" spans="2:8" s="61" customFormat="1" ht="23.1" customHeight="1">
      <c r="B12" s="82"/>
      <c r="C12" s="73" t="s">
        <v>40</v>
      </c>
      <c r="D12" s="73" t="s">
        <v>40</v>
      </c>
      <c r="E12" s="73" t="s">
        <v>41</v>
      </c>
      <c r="F12" s="73" t="s">
        <v>41</v>
      </c>
      <c r="G12" s="68" t="s">
        <v>42</v>
      </c>
      <c r="H12" s="69" t="s">
        <v>42</v>
      </c>
    </row>
    <row r="13" spans="2:8" s="61" customFormat="1" ht="89.1" customHeight="1">
      <c r="B13" s="100" t="s">
        <v>43</v>
      </c>
      <c r="C13" s="98"/>
      <c r="D13" s="125" t="s">
        <v>774</v>
      </c>
      <c r="E13" s="126"/>
      <c r="F13" s="126"/>
      <c r="G13" s="126"/>
      <c r="H13" s="127"/>
    </row>
    <row r="14" spans="2:8" s="61" customFormat="1" ht="33.75" customHeight="1">
      <c r="B14" s="82" t="s">
        <v>44</v>
      </c>
      <c r="C14" s="89" t="s">
        <v>45</v>
      </c>
      <c r="D14" s="89"/>
      <c r="E14" s="89" t="s">
        <v>46</v>
      </c>
      <c r="F14" s="89"/>
      <c r="G14" s="76" t="s">
        <v>47</v>
      </c>
      <c r="H14" s="67" t="s">
        <v>48</v>
      </c>
    </row>
    <row r="15" spans="2:8" s="61" customFormat="1" ht="25.5" customHeight="1">
      <c r="B15" s="82"/>
      <c r="C15" s="95" t="s">
        <v>49</v>
      </c>
      <c r="D15" s="96"/>
      <c r="E15" s="97" t="s">
        <v>50</v>
      </c>
      <c r="F15" s="98"/>
      <c r="G15" s="73" t="s">
        <v>51</v>
      </c>
      <c r="H15" s="74" t="s">
        <v>2</v>
      </c>
    </row>
    <row r="16" spans="2:8" s="61" customFormat="1" ht="25.5" customHeight="1">
      <c r="B16" s="82"/>
      <c r="C16" s="89" t="s">
        <v>52</v>
      </c>
      <c r="D16" s="89"/>
      <c r="E16" s="97" t="s">
        <v>53</v>
      </c>
      <c r="F16" s="98"/>
      <c r="G16" s="73" t="s">
        <v>54</v>
      </c>
      <c r="H16" s="74" t="s">
        <v>55</v>
      </c>
    </row>
    <row r="17" spans="2:8" s="61" customFormat="1" ht="22.5" customHeight="1">
      <c r="B17" s="82" t="s">
        <v>56</v>
      </c>
      <c r="C17" s="89" t="s">
        <v>57</v>
      </c>
      <c r="D17" s="89"/>
      <c r="E17" s="89" t="s">
        <v>58</v>
      </c>
      <c r="F17" s="89"/>
      <c r="G17" s="76" t="s">
        <v>46</v>
      </c>
      <c r="H17" s="67" t="s">
        <v>47</v>
      </c>
    </row>
    <row r="18" spans="2:8" s="61" customFormat="1" ht="168.95" customHeight="1">
      <c r="B18" s="82"/>
      <c r="C18" s="90" t="s">
        <v>59</v>
      </c>
      <c r="D18" s="90"/>
      <c r="E18" s="91" t="s">
        <v>60</v>
      </c>
      <c r="F18" s="91"/>
      <c r="G18" s="70" t="s">
        <v>61</v>
      </c>
      <c r="H18" s="71" t="s">
        <v>62</v>
      </c>
    </row>
    <row r="19" spans="2:8" s="61" customFormat="1" ht="39" customHeight="1" thickBot="1">
      <c r="B19" s="72" t="s">
        <v>63</v>
      </c>
      <c r="C19" s="92" t="s">
        <v>64</v>
      </c>
      <c r="D19" s="93"/>
      <c r="E19" s="93"/>
      <c r="F19" s="93"/>
      <c r="G19" s="93"/>
      <c r="H19" s="94"/>
    </row>
    <row r="21" spans="2:8">
      <c r="E21" s="78"/>
      <c r="F21" s="78"/>
      <c r="G21" s="79" t="s">
        <v>65</v>
      </c>
      <c r="H21" s="79"/>
    </row>
  </sheetData>
  <mergeCells count="36">
    <mergeCell ref="C19:H19"/>
    <mergeCell ref="E21:F21"/>
    <mergeCell ref="G21:H21"/>
    <mergeCell ref="E16:F16"/>
    <mergeCell ref="B17:B18"/>
    <mergeCell ref="C17:D17"/>
    <mergeCell ref="E17:F17"/>
    <mergeCell ref="C18:D18"/>
    <mergeCell ref="E18:F18"/>
    <mergeCell ref="E10:H10"/>
    <mergeCell ref="B11:B12"/>
    <mergeCell ref="B13:C13"/>
    <mergeCell ref="D13:H13"/>
    <mergeCell ref="B14:B16"/>
    <mergeCell ref="C14:D14"/>
    <mergeCell ref="E14:F14"/>
    <mergeCell ref="C15:D15"/>
    <mergeCell ref="E15:F15"/>
    <mergeCell ref="C16:D16"/>
    <mergeCell ref="E5:F5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B1:H1"/>
    <mergeCell ref="C2:E2"/>
    <mergeCell ref="G2:H2"/>
    <mergeCell ref="B3:B4"/>
    <mergeCell ref="C3:E4"/>
    <mergeCell ref="G3:H3"/>
    <mergeCell ref="G4:H4"/>
  </mergeCells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2"/>
  <sheetViews>
    <sheetView workbookViewId="0">
      <pane ySplit="4" topLeftCell="A251" activePane="bottomLeft" state="frozen"/>
      <selection pane="bottomLeft" activeCell="E4" sqref="E4"/>
    </sheetView>
  </sheetViews>
  <sheetFormatPr defaultColWidth="9" defaultRowHeight="16.5"/>
  <cols>
    <col min="1" max="1" width="5.375" style="35" customWidth="1"/>
    <col min="2" max="2" width="8.75" style="35" customWidth="1"/>
    <col min="3" max="3" width="5.125" style="35" customWidth="1"/>
    <col min="4" max="4" width="6.5" style="35" customWidth="1"/>
    <col min="5" max="5" width="8.625" style="35" customWidth="1"/>
    <col min="6" max="6" width="10.125" style="37" customWidth="1"/>
    <col min="7" max="7" width="9.75" style="37" customWidth="1"/>
    <col min="8" max="8" width="12.75" style="38" customWidth="1"/>
    <col min="9" max="9" width="15.625" style="38" customWidth="1"/>
    <col min="10" max="10" width="9.25" style="38" customWidth="1"/>
    <col min="11" max="11" width="8.125" style="35" customWidth="1"/>
    <col min="12" max="12" width="10.125" style="35"/>
    <col min="13" max="16384" width="9" style="35"/>
  </cols>
  <sheetData>
    <row r="1" spans="1:11" s="33" customFormat="1" ht="24" customHeight="1">
      <c r="A1" s="109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33" customFormat="1" ht="24" customHeight="1">
      <c r="A2" s="110" t="s">
        <v>772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33" customFormat="1" ht="9" customHeight="1">
      <c r="A3" s="39"/>
      <c r="B3" s="39"/>
      <c r="C3" s="39"/>
      <c r="D3" s="39"/>
      <c r="E3" s="39"/>
      <c r="F3" s="40"/>
      <c r="G3" s="40"/>
      <c r="H3" s="41"/>
      <c r="I3" s="41"/>
      <c r="J3" s="41"/>
      <c r="K3" s="39"/>
    </row>
    <row r="4" spans="1:11" s="34" customFormat="1" ht="33">
      <c r="A4" s="42" t="s">
        <v>67</v>
      </c>
      <c r="B4" s="42" t="s">
        <v>68</v>
      </c>
      <c r="C4" s="42" t="s">
        <v>69</v>
      </c>
      <c r="D4" s="42" t="s">
        <v>26</v>
      </c>
      <c r="E4" s="42" t="s">
        <v>70</v>
      </c>
      <c r="F4" s="42" t="s">
        <v>71</v>
      </c>
      <c r="G4" s="42" t="s">
        <v>72</v>
      </c>
      <c r="H4" s="43" t="s">
        <v>73</v>
      </c>
      <c r="I4" s="43" t="s">
        <v>74</v>
      </c>
      <c r="J4" s="43" t="s">
        <v>75</v>
      </c>
      <c r="K4" s="42" t="s">
        <v>76</v>
      </c>
    </row>
    <row r="5" spans="1:11">
      <c r="A5" s="44">
        <v>1</v>
      </c>
      <c r="B5" s="45" t="s">
        <v>77</v>
      </c>
      <c r="C5" s="46">
        <v>4.5</v>
      </c>
      <c r="D5" s="44" t="s">
        <v>27</v>
      </c>
      <c r="E5" s="47">
        <v>80.19</v>
      </c>
      <c r="F5" s="48">
        <v>46.88</v>
      </c>
      <c r="G5" s="49">
        <v>33.31</v>
      </c>
      <c r="H5" s="50">
        <v>12634.305534355901</v>
      </c>
      <c r="I5" s="50">
        <v>1013144.9608</v>
      </c>
      <c r="J5" s="44" t="s">
        <v>78</v>
      </c>
      <c r="K5" s="44"/>
    </row>
    <row r="6" spans="1:11">
      <c r="A6" s="44">
        <v>1</v>
      </c>
      <c r="B6" s="45" t="s">
        <v>79</v>
      </c>
      <c r="C6" s="46">
        <v>4.1500000000000004</v>
      </c>
      <c r="D6" s="44" t="s">
        <v>27</v>
      </c>
      <c r="E6" s="47">
        <v>178.42</v>
      </c>
      <c r="F6" s="48">
        <v>93.75</v>
      </c>
      <c r="G6" s="49">
        <v>84.67</v>
      </c>
      <c r="H6" s="50">
        <v>12723.2853245152</v>
      </c>
      <c r="I6" s="50">
        <v>2270088.5676000002</v>
      </c>
      <c r="J6" s="44" t="s">
        <v>78</v>
      </c>
      <c r="K6" s="44"/>
    </row>
    <row r="7" spans="1:11">
      <c r="A7" s="44">
        <v>1</v>
      </c>
      <c r="B7" s="45" t="s">
        <v>80</v>
      </c>
      <c r="C7" s="46">
        <v>3.5</v>
      </c>
      <c r="D7" s="44" t="s">
        <v>27</v>
      </c>
      <c r="E7" s="47">
        <v>75.56</v>
      </c>
      <c r="F7" s="48">
        <v>50.08</v>
      </c>
      <c r="G7" s="49">
        <v>25.48</v>
      </c>
      <c r="H7" s="50">
        <v>12767.776850185301</v>
      </c>
      <c r="I7" s="50">
        <v>964733.21880000003</v>
      </c>
      <c r="J7" s="44" t="s">
        <v>78</v>
      </c>
      <c r="K7" s="44"/>
    </row>
    <row r="8" spans="1:11">
      <c r="A8" s="44">
        <v>1</v>
      </c>
      <c r="B8" s="45" t="s">
        <v>81</v>
      </c>
      <c r="C8" s="46">
        <v>3.5</v>
      </c>
      <c r="D8" s="44" t="s">
        <v>27</v>
      </c>
      <c r="E8" s="47">
        <v>75.56</v>
      </c>
      <c r="F8" s="48">
        <v>50.08</v>
      </c>
      <c r="G8" s="49">
        <v>25.48</v>
      </c>
      <c r="H8" s="50">
        <v>12812.248149814701</v>
      </c>
      <c r="I8" s="50">
        <v>968093.47019999998</v>
      </c>
      <c r="J8" s="44" t="s">
        <v>78</v>
      </c>
      <c r="K8" s="44"/>
    </row>
    <row r="9" spans="1:11">
      <c r="A9" s="44">
        <v>1</v>
      </c>
      <c r="B9" s="45" t="s">
        <v>82</v>
      </c>
      <c r="C9" s="46">
        <v>3.5</v>
      </c>
      <c r="D9" s="44" t="s">
        <v>27</v>
      </c>
      <c r="E9" s="47">
        <v>75.56</v>
      </c>
      <c r="F9" s="48">
        <v>50.08</v>
      </c>
      <c r="G9" s="49">
        <v>25.48</v>
      </c>
      <c r="H9" s="50">
        <v>12856.7456167284</v>
      </c>
      <c r="I9" s="50">
        <v>971455.69880000001</v>
      </c>
      <c r="J9" s="44" t="s">
        <v>78</v>
      </c>
      <c r="K9" s="44"/>
    </row>
    <row r="10" spans="1:11">
      <c r="A10" s="44">
        <v>1</v>
      </c>
      <c r="B10" s="45" t="s">
        <v>83</v>
      </c>
      <c r="C10" s="46">
        <v>3.5</v>
      </c>
      <c r="D10" s="44" t="s">
        <v>27</v>
      </c>
      <c r="E10" s="47">
        <v>75.56</v>
      </c>
      <c r="F10" s="48">
        <v>50.08</v>
      </c>
      <c r="G10" s="49">
        <v>25.48</v>
      </c>
      <c r="H10" s="50">
        <v>12901.23</v>
      </c>
      <c r="I10" s="50">
        <v>974816.9388</v>
      </c>
      <c r="J10" s="44" t="s">
        <v>78</v>
      </c>
      <c r="K10" s="44"/>
    </row>
    <row r="11" spans="1:11">
      <c r="A11" s="44">
        <v>1</v>
      </c>
      <c r="B11" s="45" t="s">
        <v>84</v>
      </c>
      <c r="C11" s="46">
        <v>3.5</v>
      </c>
      <c r="D11" s="44" t="s">
        <v>27</v>
      </c>
      <c r="E11" s="47">
        <v>75.56</v>
      </c>
      <c r="F11" s="48">
        <v>50.08</v>
      </c>
      <c r="G11" s="49">
        <v>25.48</v>
      </c>
      <c r="H11" s="50">
        <v>12945.714383271599</v>
      </c>
      <c r="I11" s="50">
        <v>978178.17879999999</v>
      </c>
      <c r="J11" s="44" t="s">
        <v>78</v>
      </c>
      <c r="K11" s="44"/>
    </row>
    <row r="12" spans="1:11">
      <c r="A12" s="44">
        <v>1</v>
      </c>
      <c r="B12" s="45" t="s">
        <v>85</v>
      </c>
      <c r="C12" s="46">
        <v>3.5</v>
      </c>
      <c r="D12" s="44" t="s">
        <v>27</v>
      </c>
      <c r="E12" s="47">
        <v>75.56</v>
      </c>
      <c r="F12" s="48">
        <v>50.08</v>
      </c>
      <c r="G12" s="49">
        <v>25.48</v>
      </c>
      <c r="H12" s="50">
        <v>12990.2118501853</v>
      </c>
      <c r="I12" s="50">
        <v>981540.40740000003</v>
      </c>
      <c r="J12" s="44" t="s">
        <v>78</v>
      </c>
      <c r="K12" s="44"/>
    </row>
    <row r="13" spans="1:11">
      <c r="A13" s="44">
        <v>1</v>
      </c>
      <c r="B13" s="45" t="s">
        <v>86</v>
      </c>
      <c r="C13" s="46">
        <v>3.5</v>
      </c>
      <c r="D13" s="44" t="s">
        <v>27</v>
      </c>
      <c r="E13" s="47">
        <v>75.56</v>
      </c>
      <c r="F13" s="48">
        <v>50.08</v>
      </c>
      <c r="G13" s="49">
        <v>25.48</v>
      </c>
      <c r="H13" s="50">
        <v>13034.6831498147</v>
      </c>
      <c r="I13" s="50">
        <v>984900.65879999998</v>
      </c>
      <c r="J13" s="44" t="s">
        <v>78</v>
      </c>
      <c r="K13" s="44"/>
    </row>
    <row r="14" spans="1:11">
      <c r="A14" s="44">
        <v>1</v>
      </c>
      <c r="B14" s="45" t="s">
        <v>87</v>
      </c>
      <c r="C14" s="46">
        <v>3.5</v>
      </c>
      <c r="D14" s="44" t="s">
        <v>27</v>
      </c>
      <c r="E14" s="47">
        <v>75.56</v>
      </c>
      <c r="F14" s="48">
        <v>50.08</v>
      </c>
      <c r="G14" s="49">
        <v>25.48</v>
      </c>
      <c r="H14" s="50">
        <v>13079.180616728399</v>
      </c>
      <c r="I14" s="50">
        <v>988262.88740000001</v>
      </c>
      <c r="J14" s="44" t="s">
        <v>78</v>
      </c>
      <c r="K14" s="44"/>
    </row>
    <row r="15" spans="1:11">
      <c r="A15" s="44">
        <v>1</v>
      </c>
      <c r="B15" s="45" t="s">
        <v>88</v>
      </c>
      <c r="C15" s="46">
        <v>4.2</v>
      </c>
      <c r="D15" s="44" t="s">
        <v>27</v>
      </c>
      <c r="E15" s="47">
        <v>124.88</v>
      </c>
      <c r="F15" s="48">
        <v>81.13</v>
      </c>
      <c r="G15" s="49">
        <v>43.75</v>
      </c>
      <c r="H15" s="50">
        <v>13168.1472501602</v>
      </c>
      <c r="I15" s="50">
        <v>1644438.2286</v>
      </c>
      <c r="J15" s="44" t="s">
        <v>78</v>
      </c>
      <c r="K15" s="44"/>
    </row>
    <row r="16" spans="1:11">
      <c r="A16" s="44">
        <v>1</v>
      </c>
      <c r="B16" s="45" t="s">
        <v>89</v>
      </c>
      <c r="C16" s="46">
        <v>4.5</v>
      </c>
      <c r="D16" s="44" t="s">
        <v>27</v>
      </c>
      <c r="E16" s="47">
        <v>54.7</v>
      </c>
      <c r="F16" s="48">
        <v>31.98</v>
      </c>
      <c r="G16" s="49">
        <v>22.72</v>
      </c>
      <c r="H16" s="50">
        <v>12456.36</v>
      </c>
      <c r="I16" s="50">
        <v>681362.89199999999</v>
      </c>
      <c r="J16" s="44" t="s">
        <v>78</v>
      </c>
      <c r="K16" s="44"/>
    </row>
    <row r="17" spans="1:11">
      <c r="A17" s="44">
        <v>1</v>
      </c>
      <c r="B17" s="45" t="s">
        <v>90</v>
      </c>
      <c r="C17" s="46">
        <v>4.1500000000000004</v>
      </c>
      <c r="D17" s="44" t="s">
        <v>27</v>
      </c>
      <c r="E17" s="47">
        <v>154.26</v>
      </c>
      <c r="F17" s="48">
        <v>81.05</v>
      </c>
      <c r="G17" s="49">
        <v>73.209999999999994</v>
      </c>
      <c r="H17" s="50">
        <v>12545.3378451964</v>
      </c>
      <c r="I17" s="50">
        <v>1935243.8160000001</v>
      </c>
      <c r="J17" s="44" t="s">
        <v>78</v>
      </c>
      <c r="K17" s="44"/>
    </row>
    <row r="18" spans="1:11">
      <c r="A18" s="44">
        <v>1</v>
      </c>
      <c r="B18" s="45" t="s">
        <v>91</v>
      </c>
      <c r="C18" s="46">
        <v>3.5</v>
      </c>
      <c r="D18" s="44" t="s">
        <v>27</v>
      </c>
      <c r="E18" s="47">
        <v>72.37</v>
      </c>
      <c r="F18" s="48">
        <v>47.96</v>
      </c>
      <c r="G18" s="49">
        <v>24.41</v>
      </c>
      <c r="H18" s="50">
        <v>12589.821683017801</v>
      </c>
      <c r="I18" s="50">
        <v>911125.39520000003</v>
      </c>
      <c r="J18" s="44" t="s">
        <v>78</v>
      </c>
      <c r="K18" s="44"/>
    </row>
    <row r="19" spans="1:11">
      <c r="A19" s="44">
        <v>1</v>
      </c>
      <c r="B19" s="45" t="s">
        <v>92</v>
      </c>
      <c r="C19" s="46">
        <v>3.5</v>
      </c>
      <c r="D19" s="44" t="s">
        <v>27</v>
      </c>
      <c r="E19" s="47">
        <v>72.37</v>
      </c>
      <c r="F19" s="48">
        <v>47.96</v>
      </c>
      <c r="G19" s="49">
        <v>24.41</v>
      </c>
      <c r="H19" s="50">
        <v>12634.2998037861</v>
      </c>
      <c r="I19" s="50">
        <v>914344.27679999999</v>
      </c>
      <c r="J19" s="44" t="s">
        <v>78</v>
      </c>
      <c r="K19" s="44"/>
    </row>
    <row r="20" spans="1:11">
      <c r="A20" s="44">
        <v>1</v>
      </c>
      <c r="B20" s="45" t="s">
        <v>93</v>
      </c>
      <c r="C20" s="46">
        <v>3.5</v>
      </c>
      <c r="D20" s="44" t="s">
        <v>27</v>
      </c>
      <c r="E20" s="47">
        <v>72.37</v>
      </c>
      <c r="F20" s="48">
        <v>47.96</v>
      </c>
      <c r="G20" s="49">
        <v>24.41</v>
      </c>
      <c r="H20" s="50">
        <v>12678.791584910899</v>
      </c>
      <c r="I20" s="50">
        <v>917564.147</v>
      </c>
      <c r="J20" s="44" t="s">
        <v>78</v>
      </c>
      <c r="K20" s="44"/>
    </row>
    <row r="21" spans="1:11">
      <c r="A21" s="44">
        <v>1</v>
      </c>
      <c r="B21" s="45" t="s">
        <v>94</v>
      </c>
      <c r="C21" s="46">
        <v>3.5</v>
      </c>
      <c r="D21" s="44" t="s">
        <v>27</v>
      </c>
      <c r="E21" s="47">
        <v>72.37</v>
      </c>
      <c r="F21" s="48">
        <v>47.96</v>
      </c>
      <c r="G21" s="49">
        <v>24.41</v>
      </c>
      <c r="H21" s="50">
        <v>12723.283366035599</v>
      </c>
      <c r="I21" s="50">
        <v>920784.0172</v>
      </c>
      <c r="J21" s="44" t="s">
        <v>78</v>
      </c>
      <c r="K21" s="44"/>
    </row>
    <row r="22" spans="1:11">
      <c r="A22" s="44">
        <v>1</v>
      </c>
      <c r="B22" s="45" t="s">
        <v>95</v>
      </c>
      <c r="C22" s="46">
        <v>3.5</v>
      </c>
      <c r="D22" s="44" t="s">
        <v>27</v>
      </c>
      <c r="E22" s="47">
        <v>72.37</v>
      </c>
      <c r="F22" s="48">
        <v>47.96</v>
      </c>
      <c r="G22" s="49">
        <v>24.41</v>
      </c>
      <c r="H22" s="50">
        <v>12767.775147160401</v>
      </c>
      <c r="I22" s="50">
        <v>924003.88740000001</v>
      </c>
      <c r="J22" s="44" t="s">
        <v>78</v>
      </c>
      <c r="K22" s="44"/>
    </row>
    <row r="23" spans="1:11">
      <c r="A23" s="44">
        <v>1</v>
      </c>
      <c r="B23" s="45" t="s">
        <v>96</v>
      </c>
      <c r="C23" s="46">
        <v>3.5</v>
      </c>
      <c r="D23" s="44" t="s">
        <v>27</v>
      </c>
      <c r="E23" s="47">
        <v>72.37</v>
      </c>
      <c r="F23" s="48">
        <v>47.96</v>
      </c>
      <c r="G23" s="49">
        <v>24.41</v>
      </c>
      <c r="H23" s="50">
        <v>12812.2532679287</v>
      </c>
      <c r="I23" s="50">
        <v>927222.76899999997</v>
      </c>
      <c r="J23" s="44" t="s">
        <v>78</v>
      </c>
      <c r="K23" s="44"/>
    </row>
    <row r="24" spans="1:11">
      <c r="A24" s="44">
        <v>1</v>
      </c>
      <c r="B24" s="45" t="s">
        <v>97</v>
      </c>
      <c r="C24" s="46">
        <v>3.5</v>
      </c>
      <c r="D24" s="44" t="s">
        <v>27</v>
      </c>
      <c r="E24" s="47">
        <v>72.37</v>
      </c>
      <c r="F24" s="48">
        <v>47.96</v>
      </c>
      <c r="G24" s="49">
        <v>24.41</v>
      </c>
      <c r="H24" s="50">
        <v>12856.745049053499</v>
      </c>
      <c r="I24" s="50">
        <v>930442.63919999998</v>
      </c>
      <c r="J24" s="44" t="s">
        <v>78</v>
      </c>
      <c r="K24" s="44"/>
    </row>
    <row r="25" spans="1:11">
      <c r="A25" s="44">
        <v>1</v>
      </c>
      <c r="B25" s="45" t="s">
        <v>98</v>
      </c>
      <c r="C25" s="46">
        <v>3.5</v>
      </c>
      <c r="D25" s="44" t="s">
        <v>27</v>
      </c>
      <c r="E25" s="47">
        <v>72.37</v>
      </c>
      <c r="F25" s="48">
        <v>47.96</v>
      </c>
      <c r="G25" s="49">
        <v>24.41</v>
      </c>
      <c r="H25" s="50">
        <v>12901.236830178201</v>
      </c>
      <c r="I25" s="50">
        <v>933662.50939999998</v>
      </c>
      <c r="J25" s="44" t="s">
        <v>78</v>
      </c>
      <c r="K25" s="44"/>
    </row>
    <row r="26" spans="1:11">
      <c r="A26" s="44">
        <v>1</v>
      </c>
      <c r="B26" s="45" t="s">
        <v>99</v>
      </c>
      <c r="C26" s="46">
        <v>4.2</v>
      </c>
      <c r="D26" s="44" t="s">
        <v>27</v>
      </c>
      <c r="E26" s="47">
        <v>88.28</v>
      </c>
      <c r="F26" s="48">
        <v>57.36</v>
      </c>
      <c r="G26" s="49">
        <v>30.92</v>
      </c>
      <c r="H26" s="50">
        <v>12856.7497190757</v>
      </c>
      <c r="I26" s="50">
        <v>1134993.8651999999</v>
      </c>
      <c r="J26" s="44" t="s">
        <v>78</v>
      </c>
      <c r="K26" s="44"/>
    </row>
    <row r="27" spans="1:11">
      <c r="A27" s="44">
        <v>1</v>
      </c>
      <c r="B27" s="45" t="s">
        <v>100</v>
      </c>
      <c r="C27" s="46">
        <v>4.5</v>
      </c>
      <c r="D27" s="44" t="s">
        <v>27</v>
      </c>
      <c r="E27" s="47">
        <v>55.96</v>
      </c>
      <c r="F27" s="48">
        <v>32.72</v>
      </c>
      <c r="G27" s="49">
        <v>23.24</v>
      </c>
      <c r="H27" s="50">
        <v>12578.7160328806</v>
      </c>
      <c r="I27" s="50">
        <v>703904.94920000003</v>
      </c>
      <c r="J27" s="44" t="s">
        <v>78</v>
      </c>
      <c r="K27" s="44"/>
    </row>
    <row r="28" spans="1:11">
      <c r="A28" s="44">
        <v>1</v>
      </c>
      <c r="B28" s="45" t="s">
        <v>101</v>
      </c>
      <c r="C28" s="46">
        <v>4.1500000000000004</v>
      </c>
      <c r="D28" s="44" t="s">
        <v>27</v>
      </c>
      <c r="E28" s="47">
        <v>76.56</v>
      </c>
      <c r="F28" s="48">
        <v>40.229999999999997</v>
      </c>
      <c r="G28" s="49">
        <v>36.33</v>
      </c>
      <c r="H28" s="50">
        <v>12667.6642110763</v>
      </c>
      <c r="I28" s="50">
        <v>969836.37199999997</v>
      </c>
      <c r="J28" s="44" t="s">
        <v>78</v>
      </c>
      <c r="K28" s="44"/>
    </row>
    <row r="29" spans="1:11">
      <c r="A29" s="44">
        <v>1</v>
      </c>
      <c r="B29" s="45" t="s">
        <v>102</v>
      </c>
      <c r="C29" s="46">
        <v>3.5</v>
      </c>
      <c r="D29" s="44" t="s">
        <v>27</v>
      </c>
      <c r="E29" s="47">
        <v>85.93</v>
      </c>
      <c r="F29" s="48">
        <v>56.95</v>
      </c>
      <c r="G29" s="49">
        <v>28.98</v>
      </c>
      <c r="H29" s="50">
        <v>12712.167296636801</v>
      </c>
      <c r="I29" s="50">
        <v>1092356.5358</v>
      </c>
      <c r="J29" s="44" t="s">
        <v>78</v>
      </c>
      <c r="K29" s="44"/>
    </row>
    <row r="30" spans="1:11">
      <c r="A30" s="44">
        <v>1</v>
      </c>
      <c r="B30" s="45" t="s">
        <v>103</v>
      </c>
      <c r="C30" s="46">
        <v>3.5</v>
      </c>
      <c r="D30" s="44" t="s">
        <v>27</v>
      </c>
      <c r="E30" s="47">
        <v>85.93</v>
      </c>
      <c r="F30" s="48">
        <v>56.95</v>
      </c>
      <c r="G30" s="49">
        <v>28.98</v>
      </c>
      <c r="H30" s="50">
        <v>12756.644517630601</v>
      </c>
      <c r="I30" s="50">
        <v>1096178.4634</v>
      </c>
      <c r="J30" s="44" t="s">
        <v>78</v>
      </c>
      <c r="K30" s="44"/>
    </row>
    <row r="31" spans="1:11">
      <c r="A31" s="44">
        <v>1</v>
      </c>
      <c r="B31" s="45" t="s">
        <v>104</v>
      </c>
      <c r="C31" s="46">
        <v>3.5</v>
      </c>
      <c r="D31" s="44" t="s">
        <v>27</v>
      </c>
      <c r="E31" s="47">
        <v>85.93</v>
      </c>
      <c r="F31" s="48">
        <v>56.95</v>
      </c>
      <c r="G31" s="49">
        <v>28.98</v>
      </c>
      <c r="H31" s="50">
        <v>12801.133243337599</v>
      </c>
      <c r="I31" s="50">
        <v>1100001.3796000001</v>
      </c>
      <c r="J31" s="44" t="s">
        <v>78</v>
      </c>
      <c r="K31" s="44"/>
    </row>
    <row r="32" spans="1:11">
      <c r="A32" s="44">
        <v>1</v>
      </c>
      <c r="B32" s="45" t="s">
        <v>105</v>
      </c>
      <c r="C32" s="46">
        <v>3.5</v>
      </c>
      <c r="D32" s="44" t="s">
        <v>27</v>
      </c>
      <c r="E32" s="47">
        <v>85.93</v>
      </c>
      <c r="F32" s="48">
        <v>56.95</v>
      </c>
      <c r="G32" s="49">
        <v>28.98</v>
      </c>
      <c r="H32" s="50">
        <v>12845.6334737577</v>
      </c>
      <c r="I32" s="50">
        <v>1103825.2844</v>
      </c>
      <c r="J32" s="44" t="s">
        <v>78</v>
      </c>
      <c r="K32" s="44"/>
    </row>
    <row r="33" spans="1:11">
      <c r="A33" s="44">
        <v>1</v>
      </c>
      <c r="B33" s="45" t="s">
        <v>106</v>
      </c>
      <c r="C33" s="46">
        <v>3.5</v>
      </c>
      <c r="D33" s="44" t="s">
        <v>27</v>
      </c>
      <c r="E33" s="47">
        <v>85.93</v>
      </c>
      <c r="F33" s="48">
        <v>56.95</v>
      </c>
      <c r="G33" s="49">
        <v>28.98</v>
      </c>
      <c r="H33" s="50">
        <v>12890.1106947515</v>
      </c>
      <c r="I33" s="50">
        <v>1107647.2120000001</v>
      </c>
      <c r="J33" s="44" t="s">
        <v>78</v>
      </c>
      <c r="K33" s="44"/>
    </row>
    <row r="34" spans="1:11">
      <c r="A34" s="44">
        <v>1</v>
      </c>
      <c r="B34" s="45" t="s">
        <v>107</v>
      </c>
      <c r="C34" s="46">
        <v>3.5</v>
      </c>
      <c r="D34" s="44" t="s">
        <v>27</v>
      </c>
      <c r="E34" s="47">
        <v>85.93</v>
      </c>
      <c r="F34" s="48">
        <v>56.95</v>
      </c>
      <c r="G34" s="49">
        <v>28.98</v>
      </c>
      <c r="H34" s="50">
        <v>12934.5994204585</v>
      </c>
      <c r="I34" s="50">
        <v>1111470.1281999999</v>
      </c>
      <c r="J34" s="44" t="s">
        <v>78</v>
      </c>
      <c r="K34" s="44"/>
    </row>
    <row r="35" spans="1:11">
      <c r="A35" s="44">
        <v>1</v>
      </c>
      <c r="B35" s="45" t="s">
        <v>108</v>
      </c>
      <c r="C35" s="46">
        <v>3.5</v>
      </c>
      <c r="D35" s="44" t="s">
        <v>27</v>
      </c>
      <c r="E35" s="47">
        <v>85.93</v>
      </c>
      <c r="F35" s="48">
        <v>56.95</v>
      </c>
      <c r="G35" s="49">
        <v>28.98</v>
      </c>
      <c r="H35" s="50">
        <v>12979.0766414523</v>
      </c>
      <c r="I35" s="50">
        <v>1115292.0558</v>
      </c>
      <c r="J35" s="44" t="s">
        <v>78</v>
      </c>
      <c r="K35" s="44"/>
    </row>
    <row r="36" spans="1:11">
      <c r="A36" s="44">
        <v>1</v>
      </c>
      <c r="B36" s="45" t="s">
        <v>109</v>
      </c>
      <c r="C36" s="46">
        <v>3.5</v>
      </c>
      <c r="D36" s="44" t="s">
        <v>27</v>
      </c>
      <c r="E36" s="47">
        <v>85.93</v>
      </c>
      <c r="F36" s="48">
        <v>56.95</v>
      </c>
      <c r="G36" s="49">
        <v>28.98</v>
      </c>
      <c r="H36" s="50">
        <v>13023.565367159301</v>
      </c>
      <c r="I36" s="50">
        <v>1119114.9720000001</v>
      </c>
      <c r="J36" s="44" t="s">
        <v>78</v>
      </c>
      <c r="K36" s="44"/>
    </row>
    <row r="37" spans="1:11">
      <c r="A37" s="44">
        <v>1</v>
      </c>
      <c r="B37" s="45" t="s">
        <v>110</v>
      </c>
      <c r="C37" s="46">
        <v>4.2</v>
      </c>
      <c r="D37" s="44" t="s">
        <v>27</v>
      </c>
      <c r="E37" s="47">
        <v>96.2</v>
      </c>
      <c r="F37" s="48">
        <v>62.5</v>
      </c>
      <c r="G37" s="49">
        <v>33.700000000000003</v>
      </c>
      <c r="H37" s="50">
        <v>12923.4786382536</v>
      </c>
      <c r="I37" s="50">
        <v>1243238.645</v>
      </c>
      <c r="J37" s="44" t="s">
        <v>78</v>
      </c>
      <c r="K37" s="44"/>
    </row>
    <row r="38" spans="1:11">
      <c r="A38" s="44">
        <v>1</v>
      </c>
      <c r="B38" s="45" t="s">
        <v>111</v>
      </c>
      <c r="C38" s="46">
        <v>3.5</v>
      </c>
      <c r="D38" s="44" t="s">
        <v>27</v>
      </c>
      <c r="E38" s="47">
        <v>52.8</v>
      </c>
      <c r="F38" s="48">
        <v>30.87</v>
      </c>
      <c r="G38" s="49">
        <v>21.93</v>
      </c>
      <c r="H38" s="50">
        <v>12667.67325</v>
      </c>
      <c r="I38" s="50">
        <v>668853.14760000003</v>
      </c>
      <c r="J38" s="44" t="s">
        <v>78</v>
      </c>
      <c r="K38" s="44"/>
    </row>
    <row r="39" spans="1:11">
      <c r="A39" s="44">
        <v>1</v>
      </c>
      <c r="B39" s="45" t="s">
        <v>112</v>
      </c>
      <c r="C39" s="46">
        <v>3.5</v>
      </c>
      <c r="D39" s="44" t="s">
        <v>27</v>
      </c>
      <c r="E39" s="47">
        <v>92.1</v>
      </c>
      <c r="F39" s="48">
        <v>48.39</v>
      </c>
      <c r="G39" s="49">
        <v>43.71</v>
      </c>
      <c r="H39" s="50">
        <v>12756.6432247557</v>
      </c>
      <c r="I39" s="50">
        <v>1174886.841</v>
      </c>
      <c r="J39" s="44" t="s">
        <v>78</v>
      </c>
      <c r="K39" s="44"/>
    </row>
    <row r="40" spans="1:11">
      <c r="A40" s="44">
        <v>1</v>
      </c>
      <c r="B40" s="45" t="s">
        <v>113</v>
      </c>
      <c r="C40" s="46">
        <v>3.5</v>
      </c>
      <c r="D40" s="44" t="s">
        <v>27</v>
      </c>
      <c r="E40" s="47">
        <v>94.3</v>
      </c>
      <c r="F40" s="48">
        <v>62.5</v>
      </c>
      <c r="G40" s="49">
        <v>31.8</v>
      </c>
      <c r="H40" s="50">
        <v>12801.1329395546</v>
      </c>
      <c r="I40" s="50">
        <v>1207146.8362</v>
      </c>
      <c r="J40" s="44" t="s">
        <v>78</v>
      </c>
      <c r="K40" s="44"/>
    </row>
    <row r="41" spans="1:11">
      <c r="A41" s="44">
        <v>1</v>
      </c>
      <c r="B41" s="45" t="s">
        <v>114</v>
      </c>
      <c r="C41" s="46">
        <v>3.5</v>
      </c>
      <c r="D41" s="44" t="s">
        <v>27</v>
      </c>
      <c r="E41" s="47">
        <v>94.3</v>
      </c>
      <c r="F41" s="48">
        <v>62.5</v>
      </c>
      <c r="G41" s="49">
        <v>31.8</v>
      </c>
      <c r="H41" s="50">
        <v>12845.6251813362</v>
      </c>
      <c r="I41" s="50">
        <v>1211342.4546000001</v>
      </c>
      <c r="J41" s="44" t="s">
        <v>78</v>
      </c>
      <c r="K41" s="44"/>
    </row>
    <row r="42" spans="1:11">
      <c r="A42" s="44">
        <v>1</v>
      </c>
      <c r="B42" s="45" t="s">
        <v>115</v>
      </c>
      <c r="C42" s="46">
        <v>3.5</v>
      </c>
      <c r="D42" s="44" t="s">
        <v>27</v>
      </c>
      <c r="E42" s="47">
        <v>94.3</v>
      </c>
      <c r="F42" s="48">
        <v>62.5</v>
      </c>
      <c r="G42" s="49">
        <v>31.8</v>
      </c>
      <c r="H42" s="50">
        <v>12890.1069395546</v>
      </c>
      <c r="I42" s="50">
        <v>1215537.0844000001</v>
      </c>
      <c r="J42" s="44" t="s">
        <v>78</v>
      </c>
      <c r="K42" s="44"/>
    </row>
    <row r="43" spans="1:11">
      <c r="A43" s="44">
        <v>1</v>
      </c>
      <c r="B43" s="45" t="s">
        <v>116</v>
      </c>
      <c r="C43" s="46">
        <v>3.5</v>
      </c>
      <c r="D43" s="44" t="s">
        <v>27</v>
      </c>
      <c r="E43" s="47">
        <v>94.3</v>
      </c>
      <c r="F43" s="48">
        <v>62.5</v>
      </c>
      <c r="G43" s="49">
        <v>31.8</v>
      </c>
      <c r="H43" s="50">
        <v>12934.5991813362</v>
      </c>
      <c r="I43" s="50">
        <v>1219732.7028000001</v>
      </c>
      <c r="J43" s="44" t="s">
        <v>78</v>
      </c>
      <c r="K43" s="44"/>
    </row>
    <row r="44" spans="1:11">
      <c r="A44" s="44">
        <v>1</v>
      </c>
      <c r="B44" s="45" t="s">
        <v>117</v>
      </c>
      <c r="C44" s="46">
        <v>3.5</v>
      </c>
      <c r="D44" s="44" t="s">
        <v>27</v>
      </c>
      <c r="E44" s="47">
        <v>94.3</v>
      </c>
      <c r="F44" s="48">
        <v>62.5</v>
      </c>
      <c r="G44" s="49">
        <v>31.8</v>
      </c>
      <c r="H44" s="50">
        <v>12979.0809395546</v>
      </c>
      <c r="I44" s="50">
        <v>1223927.3326000001</v>
      </c>
      <c r="J44" s="44" t="s">
        <v>78</v>
      </c>
      <c r="K44" s="44"/>
    </row>
    <row r="45" spans="1:11">
      <c r="A45" s="44">
        <v>1</v>
      </c>
      <c r="B45" s="45" t="s">
        <v>118</v>
      </c>
      <c r="C45" s="46">
        <v>3.5</v>
      </c>
      <c r="D45" s="44" t="s">
        <v>27</v>
      </c>
      <c r="E45" s="47">
        <v>94.3</v>
      </c>
      <c r="F45" s="48">
        <v>62.5</v>
      </c>
      <c r="G45" s="49">
        <v>31.8</v>
      </c>
      <c r="H45" s="50">
        <v>13023.5731813362</v>
      </c>
      <c r="I45" s="50">
        <v>1228122.9509999999</v>
      </c>
      <c r="J45" s="44" t="s">
        <v>78</v>
      </c>
      <c r="K45" s="44"/>
    </row>
    <row r="46" spans="1:11">
      <c r="A46" s="44">
        <v>1</v>
      </c>
      <c r="B46" s="45" t="s">
        <v>119</v>
      </c>
      <c r="C46" s="46">
        <v>3.5</v>
      </c>
      <c r="D46" s="44" t="s">
        <v>27</v>
      </c>
      <c r="E46" s="47">
        <v>94.3</v>
      </c>
      <c r="F46" s="48">
        <v>62.5</v>
      </c>
      <c r="G46" s="49">
        <v>31.8</v>
      </c>
      <c r="H46" s="50">
        <v>13068.0549395546</v>
      </c>
      <c r="I46" s="50">
        <v>1232317.5808000001</v>
      </c>
      <c r="J46" s="44" t="s">
        <v>78</v>
      </c>
      <c r="K46" s="44"/>
    </row>
    <row r="47" spans="1:11">
      <c r="A47" s="44">
        <v>1</v>
      </c>
      <c r="B47" s="45" t="s">
        <v>120</v>
      </c>
      <c r="C47" s="46">
        <v>3.5</v>
      </c>
      <c r="D47" s="44" t="s">
        <v>27</v>
      </c>
      <c r="E47" s="47">
        <v>94.3</v>
      </c>
      <c r="F47" s="48">
        <v>62.5</v>
      </c>
      <c r="G47" s="49">
        <v>31.8</v>
      </c>
      <c r="H47" s="50">
        <v>13112.5471813362</v>
      </c>
      <c r="I47" s="50">
        <v>1236513.1991999999</v>
      </c>
      <c r="J47" s="44" t="s">
        <v>78</v>
      </c>
      <c r="K47" s="44"/>
    </row>
    <row r="48" spans="1:11">
      <c r="A48" s="44">
        <v>1</v>
      </c>
      <c r="B48" s="45" t="s">
        <v>121</v>
      </c>
      <c r="C48" s="46">
        <v>4.2</v>
      </c>
      <c r="D48" s="44" t="s">
        <v>27</v>
      </c>
      <c r="E48" s="47">
        <v>84.84</v>
      </c>
      <c r="F48" s="48">
        <v>55.12</v>
      </c>
      <c r="G48" s="49">
        <v>29.72</v>
      </c>
      <c r="H48" s="50">
        <v>12812.2629915134</v>
      </c>
      <c r="I48" s="50">
        <v>1086992.3921999999</v>
      </c>
      <c r="J48" s="44" t="s">
        <v>78</v>
      </c>
      <c r="K48" s="44"/>
    </row>
    <row r="49" spans="1:11">
      <c r="A49" s="44">
        <v>1</v>
      </c>
      <c r="B49" s="45" t="s">
        <v>122</v>
      </c>
      <c r="C49" s="46">
        <v>3.5</v>
      </c>
      <c r="D49" s="44" t="s">
        <v>27</v>
      </c>
      <c r="E49" s="47">
        <v>52.8</v>
      </c>
      <c r="F49" s="48">
        <v>30.87</v>
      </c>
      <c r="G49" s="49">
        <v>21.93</v>
      </c>
      <c r="H49" s="50">
        <v>12534.21225</v>
      </c>
      <c r="I49" s="50">
        <v>661806.4068</v>
      </c>
      <c r="J49" s="44" t="s">
        <v>78</v>
      </c>
      <c r="K49" s="44"/>
    </row>
    <row r="50" spans="1:11">
      <c r="A50" s="44">
        <v>1</v>
      </c>
      <c r="B50" s="45" t="s">
        <v>123</v>
      </c>
      <c r="C50" s="46">
        <v>3.5</v>
      </c>
      <c r="D50" s="44" t="s">
        <v>27</v>
      </c>
      <c r="E50" s="47">
        <v>111.06</v>
      </c>
      <c r="F50" s="48">
        <v>58.35</v>
      </c>
      <c r="G50" s="49">
        <v>52.71</v>
      </c>
      <c r="H50" s="50">
        <v>12623.182911939501</v>
      </c>
      <c r="I50" s="50">
        <v>1401930.6942</v>
      </c>
      <c r="J50" s="44" t="s">
        <v>78</v>
      </c>
      <c r="K50" s="44"/>
    </row>
    <row r="51" spans="1:11">
      <c r="A51" s="44">
        <v>1</v>
      </c>
      <c r="B51" s="45" t="s">
        <v>124</v>
      </c>
      <c r="C51" s="46">
        <v>3.5</v>
      </c>
      <c r="D51" s="44" t="s">
        <v>27</v>
      </c>
      <c r="E51" s="47">
        <v>83.17</v>
      </c>
      <c r="F51" s="48">
        <v>55.12</v>
      </c>
      <c r="G51" s="49">
        <v>28.05</v>
      </c>
      <c r="H51" s="50">
        <v>12667.6662666827</v>
      </c>
      <c r="I51" s="50">
        <v>1053569.8034000001</v>
      </c>
      <c r="J51" s="44" t="s">
        <v>78</v>
      </c>
      <c r="K51" s="44"/>
    </row>
    <row r="52" spans="1:11">
      <c r="A52" s="44">
        <v>1</v>
      </c>
      <c r="B52" s="45" t="s">
        <v>125</v>
      </c>
      <c r="C52" s="46">
        <v>3.5</v>
      </c>
      <c r="D52" s="44" t="s">
        <v>27</v>
      </c>
      <c r="E52" s="47">
        <v>83.17</v>
      </c>
      <c r="F52" s="48">
        <v>55.12</v>
      </c>
      <c r="G52" s="49">
        <v>28.05</v>
      </c>
      <c r="H52" s="50">
        <v>12723.283188649801</v>
      </c>
      <c r="I52" s="50">
        <v>1058195.4628000001</v>
      </c>
      <c r="J52" s="44" t="s">
        <v>78</v>
      </c>
      <c r="K52" s="44"/>
    </row>
    <row r="53" spans="1:11">
      <c r="A53" s="44">
        <v>1</v>
      </c>
      <c r="B53" s="45" t="s">
        <v>126</v>
      </c>
      <c r="C53" s="46">
        <v>3.5</v>
      </c>
      <c r="D53" s="44" t="s">
        <v>27</v>
      </c>
      <c r="E53" s="47">
        <v>83.17</v>
      </c>
      <c r="F53" s="48">
        <v>55.12</v>
      </c>
      <c r="G53" s="49">
        <v>28.05</v>
      </c>
      <c r="H53" s="50">
        <v>12767.7743489239</v>
      </c>
      <c r="I53" s="50">
        <v>1061895.7926</v>
      </c>
      <c r="J53" s="44" t="s">
        <v>78</v>
      </c>
      <c r="K53" s="44"/>
    </row>
    <row r="54" spans="1:11">
      <c r="A54" s="44">
        <v>1</v>
      </c>
      <c r="B54" s="45" t="s">
        <v>127</v>
      </c>
      <c r="C54" s="46">
        <v>3.5</v>
      </c>
      <c r="D54" s="44" t="s">
        <v>27</v>
      </c>
      <c r="E54" s="47">
        <v>83.17</v>
      </c>
      <c r="F54" s="48">
        <v>55.12</v>
      </c>
      <c r="G54" s="49">
        <v>28.05</v>
      </c>
      <c r="H54" s="50">
        <v>12812.2536227005</v>
      </c>
      <c r="I54" s="50">
        <v>1065595.1338</v>
      </c>
      <c r="J54" s="44" t="s">
        <v>78</v>
      </c>
      <c r="K54" s="44"/>
    </row>
    <row r="55" spans="1:11">
      <c r="A55" s="44">
        <v>1</v>
      </c>
      <c r="B55" s="45" t="s">
        <v>128</v>
      </c>
      <c r="C55" s="46">
        <v>3.5</v>
      </c>
      <c r="D55" s="44" t="s">
        <v>27</v>
      </c>
      <c r="E55" s="47">
        <v>83.17</v>
      </c>
      <c r="F55" s="48">
        <v>55.12</v>
      </c>
      <c r="G55" s="49">
        <v>28.05</v>
      </c>
      <c r="H55" s="50">
        <v>12856.7447829746</v>
      </c>
      <c r="I55" s="50">
        <v>1069295.4635999999</v>
      </c>
      <c r="J55" s="44" t="s">
        <v>78</v>
      </c>
      <c r="K55" s="44"/>
    </row>
    <row r="56" spans="1:11">
      <c r="A56" s="44">
        <v>1</v>
      </c>
      <c r="B56" s="45" t="s">
        <v>129</v>
      </c>
      <c r="C56" s="46">
        <v>3.5</v>
      </c>
      <c r="D56" s="44" t="s">
        <v>27</v>
      </c>
      <c r="E56" s="47">
        <v>83.17</v>
      </c>
      <c r="F56" s="48">
        <v>55.12</v>
      </c>
      <c r="G56" s="49">
        <v>28.05</v>
      </c>
      <c r="H56" s="50">
        <v>12901.235943248799</v>
      </c>
      <c r="I56" s="50">
        <v>1072995.7934000001</v>
      </c>
      <c r="J56" s="44" t="s">
        <v>78</v>
      </c>
      <c r="K56" s="44"/>
    </row>
    <row r="57" spans="1:11">
      <c r="A57" s="44">
        <v>1</v>
      </c>
      <c r="B57" s="45" t="s">
        <v>130</v>
      </c>
      <c r="C57" s="46">
        <v>3.5</v>
      </c>
      <c r="D57" s="44" t="s">
        <v>27</v>
      </c>
      <c r="E57" s="47">
        <v>83.17</v>
      </c>
      <c r="F57" s="48">
        <v>55.12</v>
      </c>
      <c r="G57" s="49">
        <v>28.05</v>
      </c>
      <c r="H57" s="50">
        <v>12945.715217025399</v>
      </c>
      <c r="I57" s="50">
        <v>1076695.1346</v>
      </c>
      <c r="J57" s="44" t="s">
        <v>78</v>
      </c>
      <c r="K57" s="44"/>
    </row>
    <row r="58" spans="1:11">
      <c r="A58" s="44">
        <v>1</v>
      </c>
      <c r="B58" s="45" t="s">
        <v>131</v>
      </c>
      <c r="C58" s="46">
        <v>3.5</v>
      </c>
      <c r="D58" s="44" t="s">
        <v>27</v>
      </c>
      <c r="E58" s="47">
        <v>83.17</v>
      </c>
      <c r="F58" s="48">
        <v>55.12</v>
      </c>
      <c r="G58" s="49">
        <v>28.05</v>
      </c>
      <c r="H58" s="50">
        <v>12990.206377299501</v>
      </c>
      <c r="I58" s="50">
        <v>1080395.4643999999</v>
      </c>
      <c r="J58" s="44" t="s">
        <v>78</v>
      </c>
      <c r="K58" s="44"/>
    </row>
    <row r="59" spans="1:11">
      <c r="A59" s="44">
        <v>1</v>
      </c>
      <c r="B59" s="45" t="s">
        <v>132</v>
      </c>
      <c r="C59" s="46">
        <v>4.2</v>
      </c>
      <c r="D59" s="44" t="s">
        <v>27</v>
      </c>
      <c r="E59" s="47">
        <v>85.23</v>
      </c>
      <c r="F59" s="48">
        <v>55.38</v>
      </c>
      <c r="G59" s="49">
        <v>29.85</v>
      </c>
      <c r="H59" s="50">
        <v>12812.258319840401</v>
      </c>
      <c r="I59" s="50">
        <v>1091988.7766</v>
      </c>
      <c r="J59" s="44" t="s">
        <v>78</v>
      </c>
      <c r="K59" s="44"/>
    </row>
    <row r="60" spans="1:11">
      <c r="A60" s="44">
        <v>1</v>
      </c>
      <c r="B60" s="45" t="s">
        <v>133</v>
      </c>
      <c r="C60" s="46">
        <v>3.5</v>
      </c>
      <c r="D60" s="44" t="s">
        <v>27</v>
      </c>
      <c r="E60" s="47">
        <v>95.57</v>
      </c>
      <c r="F60" s="48">
        <v>55.87</v>
      </c>
      <c r="G60" s="49">
        <v>39.700000000000003</v>
      </c>
      <c r="H60" s="50">
        <v>12767.7736549126</v>
      </c>
      <c r="I60" s="50">
        <v>1220216.1281999999</v>
      </c>
      <c r="J60" s="44" t="s">
        <v>78</v>
      </c>
      <c r="K60" s="44"/>
    </row>
    <row r="61" spans="1:11">
      <c r="A61" s="44">
        <v>1</v>
      </c>
      <c r="B61" s="45" t="s">
        <v>134</v>
      </c>
      <c r="C61" s="46">
        <v>3.5</v>
      </c>
      <c r="D61" s="44" t="s">
        <v>27</v>
      </c>
      <c r="E61" s="47">
        <v>94.39</v>
      </c>
      <c r="F61" s="48">
        <v>49.6</v>
      </c>
      <c r="G61" s="49">
        <v>44.79</v>
      </c>
      <c r="H61" s="50">
        <v>12901.235236783599</v>
      </c>
      <c r="I61" s="50">
        <v>1217747.594</v>
      </c>
      <c r="J61" s="44" t="s">
        <v>78</v>
      </c>
      <c r="K61" s="44"/>
    </row>
    <row r="62" spans="1:11">
      <c r="A62" s="44">
        <v>1</v>
      </c>
      <c r="B62" s="45" t="s">
        <v>135</v>
      </c>
      <c r="C62" s="46">
        <v>3.5</v>
      </c>
      <c r="D62" s="44" t="s">
        <v>27</v>
      </c>
      <c r="E62" s="47">
        <v>82.72</v>
      </c>
      <c r="F62" s="48">
        <v>54.82</v>
      </c>
      <c r="G62" s="49">
        <v>27.9</v>
      </c>
      <c r="H62" s="50">
        <v>12678.795</v>
      </c>
      <c r="I62" s="50">
        <v>1048789.9224</v>
      </c>
      <c r="J62" s="44" t="s">
        <v>78</v>
      </c>
      <c r="K62" s="44"/>
    </row>
    <row r="63" spans="1:11">
      <c r="A63" s="44">
        <v>1</v>
      </c>
      <c r="B63" s="45" t="s">
        <v>136</v>
      </c>
      <c r="C63" s="46">
        <v>3.5</v>
      </c>
      <c r="D63" s="44" t="s">
        <v>27</v>
      </c>
      <c r="E63" s="47">
        <v>82.72</v>
      </c>
      <c r="F63" s="48">
        <v>54.82</v>
      </c>
      <c r="G63" s="49">
        <v>27.9</v>
      </c>
      <c r="H63" s="50">
        <v>12723.2891706963</v>
      </c>
      <c r="I63" s="50">
        <v>1052470.4802000001</v>
      </c>
      <c r="J63" s="44" t="s">
        <v>78</v>
      </c>
      <c r="K63" s="44"/>
    </row>
    <row r="64" spans="1:11">
      <c r="A64" s="44">
        <v>1</v>
      </c>
      <c r="B64" s="45" t="s">
        <v>137</v>
      </c>
      <c r="C64" s="46">
        <v>3.5</v>
      </c>
      <c r="D64" s="44" t="s">
        <v>27</v>
      </c>
      <c r="E64" s="47">
        <v>82.72</v>
      </c>
      <c r="F64" s="48">
        <v>54.82</v>
      </c>
      <c r="G64" s="49">
        <v>27.9</v>
      </c>
      <c r="H64" s="50">
        <v>12767.771390232099</v>
      </c>
      <c r="I64" s="50">
        <v>1056150.0493999999</v>
      </c>
      <c r="J64" s="44" t="s">
        <v>78</v>
      </c>
      <c r="K64" s="44"/>
    </row>
    <row r="65" spans="1:11">
      <c r="A65" s="44">
        <v>1</v>
      </c>
      <c r="B65" s="45" t="s">
        <v>138</v>
      </c>
      <c r="C65" s="46">
        <v>3.5</v>
      </c>
      <c r="D65" s="44" t="s">
        <v>27</v>
      </c>
      <c r="E65" s="47">
        <v>82.72</v>
      </c>
      <c r="F65" s="48">
        <v>54.82</v>
      </c>
      <c r="G65" s="49">
        <v>27.9</v>
      </c>
      <c r="H65" s="50">
        <v>12812.2536097679</v>
      </c>
      <c r="I65" s="50">
        <v>1059829.6185999999</v>
      </c>
      <c r="J65" s="44" t="s">
        <v>78</v>
      </c>
      <c r="K65" s="44"/>
    </row>
    <row r="66" spans="1:11">
      <c r="A66" s="44">
        <v>1</v>
      </c>
      <c r="B66" s="45" t="s">
        <v>139</v>
      </c>
      <c r="C66" s="46">
        <v>3.5</v>
      </c>
      <c r="D66" s="44" t="s">
        <v>27</v>
      </c>
      <c r="E66" s="47">
        <v>82.72</v>
      </c>
      <c r="F66" s="48">
        <v>54.82</v>
      </c>
      <c r="G66" s="49">
        <v>27.9</v>
      </c>
      <c r="H66" s="50">
        <v>12856.7358293037</v>
      </c>
      <c r="I66" s="50">
        <v>1063509.1878</v>
      </c>
      <c r="J66" s="44" t="s">
        <v>78</v>
      </c>
      <c r="K66" s="44"/>
    </row>
    <row r="67" spans="1:11">
      <c r="A67" s="44">
        <v>1</v>
      </c>
      <c r="B67" s="45" t="s">
        <v>140</v>
      </c>
      <c r="C67" s="46">
        <v>3.5</v>
      </c>
      <c r="D67" s="44" t="s">
        <v>27</v>
      </c>
      <c r="E67" s="47">
        <v>82.72</v>
      </c>
      <c r="F67" s="48">
        <v>54.82</v>
      </c>
      <c r="G67" s="49">
        <v>27.9</v>
      </c>
      <c r="H67" s="50">
        <v>12901.23</v>
      </c>
      <c r="I67" s="50">
        <v>1067189.7456</v>
      </c>
      <c r="J67" s="44" t="s">
        <v>78</v>
      </c>
      <c r="K67" s="44"/>
    </row>
    <row r="68" spans="1:11">
      <c r="A68" s="44">
        <v>1</v>
      </c>
      <c r="B68" s="45" t="s">
        <v>141</v>
      </c>
      <c r="C68" s="46">
        <v>3.5</v>
      </c>
      <c r="D68" s="44" t="s">
        <v>27</v>
      </c>
      <c r="E68" s="47">
        <v>82.72</v>
      </c>
      <c r="F68" s="48">
        <v>54.82</v>
      </c>
      <c r="G68" s="49">
        <v>27.9</v>
      </c>
      <c r="H68" s="50">
        <v>12945.7241706963</v>
      </c>
      <c r="I68" s="50">
        <v>1070870.3034000001</v>
      </c>
      <c r="J68" s="44" t="s">
        <v>78</v>
      </c>
      <c r="K68" s="44"/>
    </row>
    <row r="69" spans="1:11">
      <c r="A69" s="44">
        <v>1</v>
      </c>
      <c r="B69" s="45" t="s">
        <v>142</v>
      </c>
      <c r="C69" s="46">
        <v>3.5</v>
      </c>
      <c r="D69" s="44" t="s">
        <v>27</v>
      </c>
      <c r="E69" s="47">
        <v>82.72</v>
      </c>
      <c r="F69" s="48">
        <v>54.82</v>
      </c>
      <c r="G69" s="49">
        <v>27.9</v>
      </c>
      <c r="H69" s="50">
        <v>12990.206390232101</v>
      </c>
      <c r="I69" s="50">
        <v>1074549.8725999999</v>
      </c>
      <c r="J69" s="44" t="s">
        <v>78</v>
      </c>
      <c r="K69" s="44"/>
    </row>
    <row r="70" spans="1:11">
      <c r="A70" s="44">
        <v>1</v>
      </c>
      <c r="B70" s="45" t="s">
        <v>143</v>
      </c>
      <c r="C70" s="46">
        <v>4.2</v>
      </c>
      <c r="D70" s="44" t="s">
        <v>27</v>
      </c>
      <c r="E70" s="47">
        <v>124.88</v>
      </c>
      <c r="F70" s="48">
        <v>81.13</v>
      </c>
      <c r="G70" s="49">
        <v>43.75</v>
      </c>
      <c r="H70" s="50">
        <v>13134.78754164</v>
      </c>
      <c r="I70" s="50">
        <v>1640272.2682</v>
      </c>
      <c r="J70" s="44" t="s">
        <v>78</v>
      </c>
      <c r="K70" s="44"/>
    </row>
    <row r="71" spans="1:11">
      <c r="A71" s="44">
        <v>1</v>
      </c>
      <c r="B71" s="45" t="s">
        <v>144</v>
      </c>
      <c r="C71" s="46">
        <v>3.5</v>
      </c>
      <c r="D71" s="44" t="s">
        <v>27</v>
      </c>
      <c r="E71" s="47">
        <v>63.76</v>
      </c>
      <c r="F71" s="48">
        <v>37.28</v>
      </c>
      <c r="G71" s="49">
        <v>26.48</v>
      </c>
      <c r="H71" s="50">
        <v>12534.2106994981</v>
      </c>
      <c r="I71" s="50">
        <v>799181.27419999999</v>
      </c>
      <c r="J71" s="44" t="s">
        <v>78</v>
      </c>
      <c r="K71" s="44"/>
    </row>
    <row r="72" spans="1:11">
      <c r="A72" s="44">
        <v>1</v>
      </c>
      <c r="B72" s="45" t="s">
        <v>145</v>
      </c>
      <c r="C72" s="46">
        <v>3.5</v>
      </c>
      <c r="D72" s="44" t="s">
        <v>27</v>
      </c>
      <c r="E72" s="47">
        <v>89</v>
      </c>
      <c r="F72" s="48">
        <v>46.77</v>
      </c>
      <c r="G72" s="49">
        <v>42.23</v>
      </c>
      <c r="H72" s="50">
        <v>12745.5310539326</v>
      </c>
      <c r="I72" s="50">
        <v>1134352.2638000001</v>
      </c>
      <c r="J72" s="44" t="s">
        <v>78</v>
      </c>
      <c r="K72" s="44"/>
    </row>
    <row r="73" spans="1:11">
      <c r="A73" s="44">
        <v>1</v>
      </c>
      <c r="B73" s="45" t="s">
        <v>146</v>
      </c>
      <c r="C73" s="46">
        <v>3.5</v>
      </c>
      <c r="D73" s="44" t="s">
        <v>27</v>
      </c>
      <c r="E73" s="47">
        <v>72.34</v>
      </c>
      <c r="F73" s="48">
        <v>47.94</v>
      </c>
      <c r="G73" s="49">
        <v>24.4</v>
      </c>
      <c r="H73" s="50">
        <v>12589.8223666022</v>
      </c>
      <c r="I73" s="50">
        <v>910747.75</v>
      </c>
      <c r="J73" s="44" t="s">
        <v>78</v>
      </c>
      <c r="K73" s="44"/>
    </row>
    <row r="74" spans="1:11">
      <c r="A74" s="44">
        <v>1</v>
      </c>
      <c r="B74" s="45" t="s">
        <v>147</v>
      </c>
      <c r="C74" s="46">
        <v>3.5</v>
      </c>
      <c r="D74" s="44" t="s">
        <v>27</v>
      </c>
      <c r="E74" s="47">
        <v>72.34</v>
      </c>
      <c r="F74" s="48">
        <v>47.94</v>
      </c>
      <c r="G74" s="49">
        <v>24.4</v>
      </c>
      <c r="H74" s="50">
        <v>12634.3052667957</v>
      </c>
      <c r="I74" s="50">
        <v>913965.64300000004</v>
      </c>
      <c r="J74" s="44" t="s">
        <v>78</v>
      </c>
      <c r="K74" s="44"/>
    </row>
    <row r="75" spans="1:11">
      <c r="A75" s="44">
        <v>1</v>
      </c>
      <c r="B75" s="45" t="s">
        <v>148</v>
      </c>
      <c r="C75" s="46">
        <v>3.5</v>
      </c>
      <c r="D75" s="44" t="s">
        <v>27</v>
      </c>
      <c r="E75" s="47">
        <v>72.34</v>
      </c>
      <c r="F75" s="48">
        <v>47.94</v>
      </c>
      <c r="G75" s="49">
        <v>24.4</v>
      </c>
      <c r="H75" s="50">
        <v>12678.801833010801</v>
      </c>
      <c r="I75" s="50">
        <v>917184.5246</v>
      </c>
      <c r="J75" s="44" t="s">
        <v>78</v>
      </c>
      <c r="K75" s="44"/>
    </row>
    <row r="76" spans="1:11">
      <c r="A76" s="44">
        <v>1</v>
      </c>
      <c r="B76" s="45" t="s">
        <v>149</v>
      </c>
      <c r="C76" s="46">
        <v>3.5</v>
      </c>
      <c r="D76" s="44" t="s">
        <v>27</v>
      </c>
      <c r="E76" s="47">
        <v>72.34</v>
      </c>
      <c r="F76" s="48">
        <v>47.94</v>
      </c>
      <c r="G76" s="49">
        <v>24.4</v>
      </c>
      <c r="H76" s="50">
        <v>12723.2847332043</v>
      </c>
      <c r="I76" s="50">
        <v>920402.41760000004</v>
      </c>
      <c r="J76" s="44" t="s">
        <v>78</v>
      </c>
      <c r="K76" s="44"/>
    </row>
    <row r="77" spans="1:11">
      <c r="A77" s="44">
        <v>1</v>
      </c>
      <c r="B77" s="45" t="s">
        <v>150</v>
      </c>
      <c r="C77" s="46">
        <v>3.5</v>
      </c>
      <c r="D77" s="44" t="s">
        <v>27</v>
      </c>
      <c r="E77" s="47">
        <v>72.34</v>
      </c>
      <c r="F77" s="48">
        <v>47.94</v>
      </c>
      <c r="G77" s="49">
        <v>24.4</v>
      </c>
      <c r="H77" s="50">
        <v>12767.7676333978</v>
      </c>
      <c r="I77" s="50">
        <v>923620.31059999997</v>
      </c>
      <c r="J77" s="44" t="s">
        <v>78</v>
      </c>
      <c r="K77" s="44"/>
    </row>
    <row r="78" spans="1:11">
      <c r="A78" s="44">
        <v>1</v>
      </c>
      <c r="B78" s="45" t="s">
        <v>151</v>
      </c>
      <c r="C78" s="46">
        <v>3.5</v>
      </c>
      <c r="D78" s="44" t="s">
        <v>27</v>
      </c>
      <c r="E78" s="47">
        <v>72.34</v>
      </c>
      <c r="F78" s="48">
        <v>47.94</v>
      </c>
      <c r="G78" s="49">
        <v>24.4</v>
      </c>
      <c r="H78" s="50">
        <v>12812.2641996129</v>
      </c>
      <c r="I78" s="50">
        <v>926839.19220000005</v>
      </c>
      <c r="J78" s="44" t="s">
        <v>78</v>
      </c>
      <c r="K78" s="44"/>
    </row>
    <row r="79" spans="1:11">
      <c r="A79" s="44">
        <v>1</v>
      </c>
      <c r="B79" s="45" t="s">
        <v>152</v>
      </c>
      <c r="C79" s="46">
        <v>3.5</v>
      </c>
      <c r="D79" s="44" t="s">
        <v>27</v>
      </c>
      <c r="E79" s="47">
        <v>72.34</v>
      </c>
      <c r="F79" s="48">
        <v>47.94</v>
      </c>
      <c r="G79" s="49">
        <v>24.4</v>
      </c>
      <c r="H79" s="50">
        <v>12856.733433784901</v>
      </c>
      <c r="I79" s="50">
        <v>930056.09660000005</v>
      </c>
      <c r="J79" s="44" t="s">
        <v>78</v>
      </c>
      <c r="K79" s="44"/>
    </row>
    <row r="80" spans="1:11">
      <c r="A80" s="44">
        <v>1</v>
      </c>
      <c r="B80" s="45" t="s">
        <v>153</v>
      </c>
      <c r="C80" s="46">
        <v>3.5</v>
      </c>
      <c r="D80" s="44" t="s">
        <v>27</v>
      </c>
      <c r="E80" s="47">
        <v>72.34</v>
      </c>
      <c r="F80" s="48">
        <v>47.94</v>
      </c>
      <c r="G80" s="49">
        <v>24.4</v>
      </c>
      <c r="H80" s="50">
        <v>12901.23</v>
      </c>
      <c r="I80" s="50">
        <v>933274.97820000001</v>
      </c>
      <c r="J80" s="44" t="s">
        <v>78</v>
      </c>
      <c r="K80" s="44"/>
    </row>
    <row r="81" spans="1:11">
      <c r="A81" s="44">
        <v>1</v>
      </c>
      <c r="B81" s="45" t="s">
        <v>154</v>
      </c>
      <c r="C81" s="46">
        <v>4.2</v>
      </c>
      <c r="D81" s="44" t="s">
        <v>27</v>
      </c>
      <c r="E81" s="47">
        <v>78.7</v>
      </c>
      <c r="F81" s="48">
        <v>51.14</v>
      </c>
      <c r="G81" s="49">
        <v>27.56</v>
      </c>
      <c r="H81" s="50">
        <v>12678.801280813201</v>
      </c>
      <c r="I81" s="50">
        <v>997821.66079999995</v>
      </c>
      <c r="J81" s="44" t="s">
        <v>78</v>
      </c>
      <c r="K81" s="44"/>
    </row>
    <row r="82" spans="1:11">
      <c r="A82" s="44">
        <v>1</v>
      </c>
      <c r="B82" s="45" t="s">
        <v>155</v>
      </c>
      <c r="C82" s="46">
        <v>4.5</v>
      </c>
      <c r="D82" s="44" t="s">
        <v>27</v>
      </c>
      <c r="E82" s="47">
        <v>85.36</v>
      </c>
      <c r="F82" s="48">
        <v>49.91</v>
      </c>
      <c r="G82" s="49">
        <v>35.450000000000003</v>
      </c>
      <c r="H82" s="50">
        <v>12767.775948922201</v>
      </c>
      <c r="I82" s="50">
        <v>1089857.355</v>
      </c>
      <c r="J82" s="44" t="s">
        <v>78</v>
      </c>
      <c r="K82" s="44"/>
    </row>
    <row r="83" spans="1:11">
      <c r="A83" s="44">
        <v>1</v>
      </c>
      <c r="B83" s="45" t="s">
        <v>156</v>
      </c>
      <c r="C83" s="46">
        <v>4.1500000000000004</v>
      </c>
      <c r="D83" s="44" t="s">
        <v>27</v>
      </c>
      <c r="E83" s="47">
        <v>108.84</v>
      </c>
      <c r="F83" s="48">
        <v>57.19</v>
      </c>
      <c r="G83" s="49">
        <v>51.65</v>
      </c>
      <c r="H83" s="50">
        <v>12834.505858140399</v>
      </c>
      <c r="I83" s="50">
        <v>1396907.6176</v>
      </c>
      <c r="J83" s="44" t="s">
        <v>78</v>
      </c>
      <c r="K83" s="44"/>
    </row>
    <row r="84" spans="1:11">
      <c r="A84" s="44">
        <v>1</v>
      </c>
      <c r="B84" s="45" t="s">
        <v>157</v>
      </c>
      <c r="C84" s="46">
        <v>3.5</v>
      </c>
      <c r="D84" s="44" t="s">
        <v>27</v>
      </c>
      <c r="E84" s="47">
        <v>75.56</v>
      </c>
      <c r="F84" s="48">
        <v>50.08</v>
      </c>
      <c r="G84" s="49">
        <v>25.48</v>
      </c>
      <c r="H84" s="50">
        <v>12734.4004790895</v>
      </c>
      <c r="I84" s="50">
        <v>962211.30020000006</v>
      </c>
      <c r="J84" s="44" t="s">
        <v>78</v>
      </c>
      <c r="K84" s="44"/>
    </row>
    <row r="85" spans="1:11">
      <c r="A85" s="44">
        <v>1</v>
      </c>
      <c r="B85" s="45" t="s">
        <v>158</v>
      </c>
      <c r="C85" s="46">
        <v>3.5</v>
      </c>
      <c r="D85" s="44" t="s">
        <v>27</v>
      </c>
      <c r="E85" s="47">
        <v>75.56</v>
      </c>
      <c r="F85" s="48">
        <v>50.08</v>
      </c>
      <c r="G85" s="49">
        <v>25.48</v>
      </c>
      <c r="H85" s="50">
        <v>12778.884862360999</v>
      </c>
      <c r="I85" s="50">
        <v>965572.54020000005</v>
      </c>
      <c r="J85" s="44" t="s">
        <v>78</v>
      </c>
      <c r="K85" s="44"/>
    </row>
    <row r="86" spans="1:11">
      <c r="A86" s="44">
        <v>1</v>
      </c>
      <c r="B86" s="45" t="s">
        <v>159</v>
      </c>
      <c r="C86" s="46">
        <v>3.5</v>
      </c>
      <c r="D86" s="44" t="s">
        <v>27</v>
      </c>
      <c r="E86" s="47">
        <v>75.56</v>
      </c>
      <c r="F86" s="48">
        <v>50.08</v>
      </c>
      <c r="G86" s="49">
        <v>25.48</v>
      </c>
      <c r="H86" s="50">
        <v>12823.3823292747</v>
      </c>
      <c r="I86" s="50">
        <v>968934.76879999996</v>
      </c>
      <c r="J86" s="44" t="s">
        <v>78</v>
      </c>
      <c r="K86" s="44"/>
    </row>
    <row r="87" spans="1:11">
      <c r="A87" s="44">
        <v>1</v>
      </c>
      <c r="B87" s="45" t="s">
        <v>160</v>
      </c>
      <c r="C87" s="46">
        <v>3.5</v>
      </c>
      <c r="D87" s="44" t="s">
        <v>27</v>
      </c>
      <c r="E87" s="47">
        <v>75.56</v>
      </c>
      <c r="F87" s="48">
        <v>50.08</v>
      </c>
      <c r="G87" s="49">
        <v>25.48</v>
      </c>
      <c r="H87" s="50">
        <v>12867.8667125463</v>
      </c>
      <c r="I87" s="50">
        <v>972296.00879999995</v>
      </c>
      <c r="J87" s="44" t="s">
        <v>78</v>
      </c>
      <c r="K87" s="44"/>
    </row>
    <row r="88" spans="1:11">
      <c r="A88" s="44">
        <v>1</v>
      </c>
      <c r="B88" s="45" t="s">
        <v>161</v>
      </c>
      <c r="C88" s="46">
        <v>3.5</v>
      </c>
      <c r="D88" s="44" t="s">
        <v>27</v>
      </c>
      <c r="E88" s="47">
        <v>75.56</v>
      </c>
      <c r="F88" s="48">
        <v>50.08</v>
      </c>
      <c r="G88" s="49">
        <v>25.48</v>
      </c>
      <c r="H88" s="50">
        <v>12912.364179460001</v>
      </c>
      <c r="I88" s="50">
        <v>975658.23739999998</v>
      </c>
      <c r="J88" s="44" t="s">
        <v>78</v>
      </c>
      <c r="K88" s="44"/>
    </row>
    <row r="89" spans="1:11">
      <c r="A89" s="44">
        <v>1</v>
      </c>
      <c r="B89" s="45" t="s">
        <v>162</v>
      </c>
      <c r="C89" s="46">
        <v>3.5</v>
      </c>
      <c r="D89" s="44" t="s">
        <v>27</v>
      </c>
      <c r="E89" s="47">
        <v>75.56</v>
      </c>
      <c r="F89" s="48">
        <v>50.08</v>
      </c>
      <c r="G89" s="49">
        <v>25.48</v>
      </c>
      <c r="H89" s="50">
        <v>12956.835479089499</v>
      </c>
      <c r="I89" s="50">
        <v>979018.48880000005</v>
      </c>
      <c r="J89" s="44" t="s">
        <v>78</v>
      </c>
      <c r="K89" s="44"/>
    </row>
    <row r="90" spans="1:11">
      <c r="A90" s="44">
        <v>1</v>
      </c>
      <c r="B90" s="45" t="s">
        <v>163</v>
      </c>
      <c r="C90" s="46">
        <v>3.5</v>
      </c>
      <c r="D90" s="44" t="s">
        <v>27</v>
      </c>
      <c r="E90" s="47">
        <v>75.56</v>
      </c>
      <c r="F90" s="48">
        <v>50.08</v>
      </c>
      <c r="G90" s="49">
        <v>25.48</v>
      </c>
      <c r="H90" s="50">
        <v>13001.319862361001</v>
      </c>
      <c r="I90" s="50">
        <v>982379.72880000004</v>
      </c>
      <c r="J90" s="44" t="s">
        <v>78</v>
      </c>
      <c r="K90" s="44"/>
    </row>
    <row r="91" spans="1:11">
      <c r="A91" s="44">
        <v>1</v>
      </c>
      <c r="B91" s="45" t="s">
        <v>164</v>
      </c>
      <c r="C91" s="46">
        <v>3.5</v>
      </c>
      <c r="D91" s="44" t="s">
        <v>27</v>
      </c>
      <c r="E91" s="47">
        <v>75.56</v>
      </c>
      <c r="F91" s="48">
        <v>50.08</v>
      </c>
      <c r="G91" s="49">
        <v>25.48</v>
      </c>
      <c r="H91" s="50">
        <v>13045.8173292747</v>
      </c>
      <c r="I91" s="50">
        <v>985741.95739999996</v>
      </c>
      <c r="J91" s="44" t="s">
        <v>78</v>
      </c>
      <c r="K91" s="44"/>
    </row>
    <row r="92" spans="1:11">
      <c r="A92" s="44">
        <v>1</v>
      </c>
      <c r="B92" s="45" t="s">
        <v>165</v>
      </c>
      <c r="C92" s="46">
        <v>3.5</v>
      </c>
      <c r="D92" s="44" t="s">
        <v>27</v>
      </c>
      <c r="E92" s="47">
        <v>61.87</v>
      </c>
      <c r="F92" s="48">
        <v>40.200000000000003</v>
      </c>
      <c r="G92" s="49">
        <v>21.67</v>
      </c>
      <c r="H92" s="50">
        <v>12445.238849199901</v>
      </c>
      <c r="I92" s="50">
        <v>769986.92760000005</v>
      </c>
      <c r="J92" s="44" t="s">
        <v>78</v>
      </c>
      <c r="K92" s="44"/>
    </row>
    <row r="93" spans="1:11">
      <c r="A93" s="44">
        <v>1</v>
      </c>
      <c r="B93" s="45" t="s">
        <v>166</v>
      </c>
      <c r="C93" s="46">
        <v>3.5</v>
      </c>
      <c r="D93" s="44" t="s">
        <v>27</v>
      </c>
      <c r="E93" s="47">
        <v>79.989999999999995</v>
      </c>
      <c r="F93" s="48">
        <v>46.77</v>
      </c>
      <c r="G93" s="49">
        <v>33.22</v>
      </c>
      <c r="H93" s="50">
        <v>12567.5790448806</v>
      </c>
      <c r="I93" s="50">
        <v>1005280.6478</v>
      </c>
      <c r="J93" s="44" t="s">
        <v>78</v>
      </c>
      <c r="K93" s="44"/>
    </row>
    <row r="94" spans="1:11">
      <c r="A94" s="44">
        <v>1</v>
      </c>
      <c r="B94" s="45" t="s">
        <v>167</v>
      </c>
      <c r="C94" s="46">
        <v>3.5</v>
      </c>
      <c r="D94" s="44" t="s">
        <v>27</v>
      </c>
      <c r="E94" s="47">
        <v>118.24</v>
      </c>
      <c r="F94" s="48">
        <v>62.13</v>
      </c>
      <c r="G94" s="49">
        <v>56.11</v>
      </c>
      <c r="H94" s="50">
        <v>12901.23</v>
      </c>
      <c r="I94" s="50">
        <v>1525441.4351999999</v>
      </c>
      <c r="J94" s="44" t="s">
        <v>78</v>
      </c>
      <c r="K94" s="44"/>
    </row>
    <row r="95" spans="1:11">
      <c r="A95" s="44">
        <v>1</v>
      </c>
      <c r="B95" s="45" t="s">
        <v>168</v>
      </c>
      <c r="C95" s="46">
        <v>3.5</v>
      </c>
      <c r="D95" s="44" t="s">
        <v>27</v>
      </c>
      <c r="E95" s="47">
        <v>75.45</v>
      </c>
      <c r="F95" s="48">
        <v>50</v>
      </c>
      <c r="G95" s="49">
        <v>25.45</v>
      </c>
      <c r="H95" s="50">
        <v>12545.3405513585</v>
      </c>
      <c r="I95" s="50">
        <v>946545.94460000005</v>
      </c>
      <c r="J95" s="44" t="s">
        <v>78</v>
      </c>
      <c r="K95" s="44"/>
    </row>
    <row r="96" spans="1:11">
      <c r="A96" s="44">
        <v>1</v>
      </c>
      <c r="B96" s="45" t="s">
        <v>169</v>
      </c>
      <c r="C96" s="46">
        <v>3.5</v>
      </c>
      <c r="D96" s="44" t="s">
        <v>27</v>
      </c>
      <c r="E96" s="47">
        <v>75.45</v>
      </c>
      <c r="F96" s="48">
        <v>50</v>
      </c>
      <c r="G96" s="49">
        <v>25.45</v>
      </c>
      <c r="H96" s="50">
        <v>12589.824275679301</v>
      </c>
      <c r="I96" s="50">
        <v>949902.24159999995</v>
      </c>
      <c r="J96" s="44" t="s">
        <v>78</v>
      </c>
      <c r="K96" s="44"/>
    </row>
    <row r="97" spans="1:11">
      <c r="A97" s="44">
        <v>1</v>
      </c>
      <c r="B97" s="45" t="s">
        <v>170</v>
      </c>
      <c r="C97" s="46">
        <v>3.5</v>
      </c>
      <c r="D97" s="44" t="s">
        <v>27</v>
      </c>
      <c r="E97" s="47">
        <v>75.45</v>
      </c>
      <c r="F97" s="48">
        <v>50</v>
      </c>
      <c r="G97" s="49">
        <v>25.45</v>
      </c>
      <c r="H97" s="50">
        <v>12634.308000000001</v>
      </c>
      <c r="I97" s="50">
        <v>953258.53859999997</v>
      </c>
      <c r="J97" s="44" t="s">
        <v>78</v>
      </c>
      <c r="K97" s="44"/>
    </row>
    <row r="98" spans="1:11">
      <c r="A98" s="44">
        <v>1</v>
      </c>
      <c r="B98" s="45" t="s">
        <v>171</v>
      </c>
      <c r="C98" s="46">
        <v>3.5</v>
      </c>
      <c r="D98" s="44" t="s">
        <v>27</v>
      </c>
      <c r="E98" s="47">
        <v>75.45</v>
      </c>
      <c r="F98" s="48">
        <v>50</v>
      </c>
      <c r="G98" s="49">
        <v>25.45</v>
      </c>
      <c r="H98" s="50">
        <v>12678.791724320699</v>
      </c>
      <c r="I98" s="50">
        <v>956614.83559999999</v>
      </c>
      <c r="J98" s="44" t="s">
        <v>78</v>
      </c>
      <c r="K98" s="44"/>
    </row>
    <row r="99" spans="1:11">
      <c r="A99" s="44">
        <v>1</v>
      </c>
      <c r="B99" s="45" t="s">
        <v>172</v>
      </c>
      <c r="C99" s="46">
        <v>3.5</v>
      </c>
      <c r="D99" s="44" t="s">
        <v>27</v>
      </c>
      <c r="E99" s="47">
        <v>75.45</v>
      </c>
      <c r="F99" s="48">
        <v>50</v>
      </c>
      <c r="G99" s="49">
        <v>25.45</v>
      </c>
      <c r="H99" s="50">
        <v>12723.288551358501</v>
      </c>
      <c r="I99" s="50">
        <v>959972.12120000005</v>
      </c>
      <c r="J99" s="44" t="s">
        <v>78</v>
      </c>
      <c r="K99" s="44"/>
    </row>
    <row r="100" spans="1:11">
      <c r="A100" s="44">
        <v>1</v>
      </c>
      <c r="B100" s="45" t="s">
        <v>173</v>
      </c>
      <c r="C100" s="46">
        <v>3.5</v>
      </c>
      <c r="D100" s="44" t="s">
        <v>27</v>
      </c>
      <c r="E100" s="47">
        <v>75.45</v>
      </c>
      <c r="F100" s="48">
        <v>50</v>
      </c>
      <c r="G100" s="49">
        <v>25.45</v>
      </c>
      <c r="H100" s="50">
        <v>12767.772275679299</v>
      </c>
      <c r="I100" s="50">
        <v>963328.41819999996</v>
      </c>
      <c r="J100" s="44" t="s">
        <v>78</v>
      </c>
      <c r="K100" s="44"/>
    </row>
    <row r="101" spans="1:11">
      <c r="A101" s="44">
        <v>1</v>
      </c>
      <c r="B101" s="45" t="s">
        <v>174</v>
      </c>
      <c r="C101" s="46">
        <v>3.5</v>
      </c>
      <c r="D101" s="44" t="s">
        <v>27</v>
      </c>
      <c r="E101" s="47">
        <v>75.45</v>
      </c>
      <c r="F101" s="48">
        <v>50</v>
      </c>
      <c r="G101" s="49">
        <v>25.45</v>
      </c>
      <c r="H101" s="50">
        <v>12812.255999999999</v>
      </c>
      <c r="I101" s="50">
        <v>966684.71519999998</v>
      </c>
      <c r="J101" s="44" t="s">
        <v>78</v>
      </c>
      <c r="K101" s="44"/>
    </row>
    <row r="102" spans="1:11">
      <c r="A102" s="44">
        <v>1</v>
      </c>
      <c r="B102" s="45" t="s">
        <v>175</v>
      </c>
      <c r="C102" s="46">
        <v>3.5</v>
      </c>
      <c r="D102" s="44" t="s">
        <v>27</v>
      </c>
      <c r="E102" s="47">
        <v>75.45</v>
      </c>
      <c r="F102" s="48">
        <v>50</v>
      </c>
      <c r="G102" s="49">
        <v>25.45</v>
      </c>
      <c r="H102" s="50">
        <v>12856.7397243207</v>
      </c>
      <c r="I102" s="50">
        <v>970041.0122</v>
      </c>
      <c r="J102" s="44" t="s">
        <v>78</v>
      </c>
      <c r="K102" s="44"/>
    </row>
    <row r="103" spans="1:11">
      <c r="A103" s="44">
        <v>1</v>
      </c>
      <c r="B103" s="45" t="s">
        <v>176</v>
      </c>
      <c r="C103" s="46">
        <v>4.2</v>
      </c>
      <c r="D103" s="44" t="s">
        <v>27</v>
      </c>
      <c r="E103" s="47">
        <v>141.97999999999999</v>
      </c>
      <c r="F103" s="48">
        <v>92.24</v>
      </c>
      <c r="G103" s="49">
        <v>49.74</v>
      </c>
      <c r="H103" s="50">
        <v>12812.2573925905</v>
      </c>
      <c r="I103" s="50">
        <v>1819084.3045999999</v>
      </c>
      <c r="J103" s="44" t="s">
        <v>78</v>
      </c>
      <c r="K103" s="44"/>
    </row>
    <row r="104" spans="1:11">
      <c r="A104" s="44">
        <v>1</v>
      </c>
      <c r="B104" s="45" t="s">
        <v>177</v>
      </c>
      <c r="C104" s="46">
        <v>4.5</v>
      </c>
      <c r="D104" s="44" t="s">
        <v>27</v>
      </c>
      <c r="E104" s="47">
        <v>97.82</v>
      </c>
      <c r="F104" s="48">
        <v>57.19</v>
      </c>
      <c r="G104" s="49">
        <v>40.630000000000003</v>
      </c>
      <c r="H104" s="50">
        <v>12778.893023921501</v>
      </c>
      <c r="I104" s="50">
        <v>1250031.3156000001</v>
      </c>
      <c r="J104" s="44" t="s">
        <v>78</v>
      </c>
      <c r="K104" s="44"/>
    </row>
    <row r="105" spans="1:11">
      <c r="A105" s="44">
        <v>1</v>
      </c>
      <c r="B105" s="45" t="s">
        <v>178</v>
      </c>
      <c r="C105" s="46">
        <v>4.1500000000000004</v>
      </c>
      <c r="D105" s="44" t="s">
        <v>27</v>
      </c>
      <c r="E105" s="47">
        <v>119.32</v>
      </c>
      <c r="F105" s="48">
        <v>62.7</v>
      </c>
      <c r="G105" s="49">
        <v>56.62</v>
      </c>
      <c r="H105" s="50">
        <v>12912.3488501509</v>
      </c>
      <c r="I105" s="50">
        <v>1540701.4648</v>
      </c>
      <c r="J105" s="44" t="s">
        <v>78</v>
      </c>
      <c r="K105" s="44"/>
    </row>
    <row r="106" spans="1:11">
      <c r="A106" s="44">
        <v>1</v>
      </c>
      <c r="B106" s="45" t="s">
        <v>179</v>
      </c>
      <c r="C106" s="46">
        <v>3.5</v>
      </c>
      <c r="D106" s="44" t="s">
        <v>27</v>
      </c>
      <c r="E106" s="47">
        <v>82.6</v>
      </c>
      <c r="F106" s="48">
        <v>54.75</v>
      </c>
      <c r="G106" s="49">
        <v>27.85</v>
      </c>
      <c r="H106" s="50">
        <v>12500.847</v>
      </c>
      <c r="I106" s="50">
        <v>1032569.9622</v>
      </c>
      <c r="J106" s="44" t="s">
        <v>78</v>
      </c>
      <c r="K106" s="44"/>
    </row>
    <row r="107" spans="1:11">
      <c r="A107" s="44">
        <v>1</v>
      </c>
      <c r="B107" s="45" t="s">
        <v>180</v>
      </c>
      <c r="C107" s="46">
        <v>3.5</v>
      </c>
      <c r="D107" s="44" t="s">
        <v>27</v>
      </c>
      <c r="E107" s="47">
        <v>82.6</v>
      </c>
      <c r="F107" s="48">
        <v>54.75</v>
      </c>
      <c r="G107" s="49">
        <v>27.85</v>
      </c>
      <c r="H107" s="50">
        <v>12556.4527578693</v>
      </c>
      <c r="I107" s="50">
        <v>1037162.9978</v>
      </c>
      <c r="J107" s="44" t="s">
        <v>78</v>
      </c>
      <c r="K107" s="44"/>
    </row>
    <row r="108" spans="1:11">
      <c r="A108" s="44">
        <v>1</v>
      </c>
      <c r="B108" s="45" t="s">
        <v>181</v>
      </c>
      <c r="C108" s="46">
        <v>3.5</v>
      </c>
      <c r="D108" s="44" t="s">
        <v>27</v>
      </c>
      <c r="E108" s="47">
        <v>82.6</v>
      </c>
      <c r="F108" s="48">
        <v>54.75</v>
      </c>
      <c r="G108" s="49">
        <v>27.85</v>
      </c>
      <c r="H108" s="50">
        <v>12600.939757869301</v>
      </c>
      <c r="I108" s="50">
        <v>1040837.624</v>
      </c>
      <c r="J108" s="44" t="s">
        <v>78</v>
      </c>
      <c r="K108" s="44"/>
    </row>
    <row r="109" spans="1:11">
      <c r="A109" s="44">
        <v>1</v>
      </c>
      <c r="B109" s="45" t="s">
        <v>182</v>
      </c>
      <c r="C109" s="46">
        <v>3.5</v>
      </c>
      <c r="D109" s="44" t="s">
        <v>27</v>
      </c>
      <c r="E109" s="47">
        <v>82.6</v>
      </c>
      <c r="F109" s="48">
        <v>54.75</v>
      </c>
      <c r="G109" s="49">
        <v>27.85</v>
      </c>
      <c r="H109" s="50">
        <v>12645.4267578693</v>
      </c>
      <c r="I109" s="50">
        <v>1044512.2502</v>
      </c>
      <c r="J109" s="44" t="s">
        <v>78</v>
      </c>
      <c r="K109" s="44"/>
    </row>
    <row r="110" spans="1:11">
      <c r="A110" s="44">
        <v>1</v>
      </c>
      <c r="B110" s="45" t="s">
        <v>183</v>
      </c>
      <c r="C110" s="46">
        <v>3.5</v>
      </c>
      <c r="D110" s="44" t="s">
        <v>27</v>
      </c>
      <c r="E110" s="47">
        <v>82.6</v>
      </c>
      <c r="F110" s="48">
        <v>54.75</v>
      </c>
      <c r="G110" s="49">
        <v>27.85</v>
      </c>
      <c r="H110" s="50">
        <v>12689.913757869301</v>
      </c>
      <c r="I110" s="50">
        <v>1048186.8764</v>
      </c>
      <c r="J110" s="44" t="s">
        <v>78</v>
      </c>
      <c r="K110" s="44"/>
    </row>
    <row r="111" spans="1:11">
      <c r="A111" s="44">
        <v>1</v>
      </c>
      <c r="B111" s="45" t="s">
        <v>184</v>
      </c>
      <c r="C111" s="46">
        <v>3.5</v>
      </c>
      <c r="D111" s="44" t="s">
        <v>27</v>
      </c>
      <c r="E111" s="47">
        <v>82.6</v>
      </c>
      <c r="F111" s="48">
        <v>54.75</v>
      </c>
      <c r="G111" s="49">
        <v>27.85</v>
      </c>
      <c r="H111" s="50">
        <v>12734.4007578693</v>
      </c>
      <c r="I111" s="50">
        <v>1051861.5026</v>
      </c>
      <c r="J111" s="44" t="s">
        <v>78</v>
      </c>
      <c r="K111" s="44"/>
    </row>
    <row r="112" spans="1:11">
      <c r="A112" s="44">
        <v>1</v>
      </c>
      <c r="B112" s="45" t="s">
        <v>185</v>
      </c>
      <c r="C112" s="46">
        <v>3.5</v>
      </c>
      <c r="D112" s="44" t="s">
        <v>27</v>
      </c>
      <c r="E112" s="47">
        <v>82.6</v>
      </c>
      <c r="F112" s="48">
        <v>54.75</v>
      </c>
      <c r="G112" s="49">
        <v>27.85</v>
      </c>
      <c r="H112" s="50">
        <v>12778.887757869299</v>
      </c>
      <c r="I112" s="50">
        <v>1055536.1288000001</v>
      </c>
      <c r="J112" s="44" t="s">
        <v>78</v>
      </c>
      <c r="K112" s="44"/>
    </row>
    <row r="113" spans="1:11">
      <c r="A113" s="44">
        <v>1</v>
      </c>
      <c r="B113" s="45" t="s">
        <v>186</v>
      </c>
      <c r="C113" s="46">
        <v>3.5</v>
      </c>
      <c r="D113" s="44" t="s">
        <v>27</v>
      </c>
      <c r="E113" s="47">
        <v>82.6</v>
      </c>
      <c r="F113" s="48">
        <v>54.75</v>
      </c>
      <c r="G113" s="49">
        <v>27.85</v>
      </c>
      <c r="H113" s="50">
        <v>12823.3747578693</v>
      </c>
      <c r="I113" s="50">
        <v>1059210.7549999999</v>
      </c>
      <c r="J113" s="44" t="s">
        <v>78</v>
      </c>
      <c r="K113" s="44"/>
    </row>
    <row r="114" spans="1:11">
      <c r="A114" s="44">
        <v>1</v>
      </c>
      <c r="B114" s="45" t="s">
        <v>187</v>
      </c>
      <c r="C114" s="46">
        <v>4.5</v>
      </c>
      <c r="D114" s="44" t="s">
        <v>27</v>
      </c>
      <c r="E114" s="47">
        <v>106.27</v>
      </c>
      <c r="F114" s="48">
        <v>62.13</v>
      </c>
      <c r="G114" s="49">
        <v>44.14</v>
      </c>
      <c r="H114" s="50">
        <v>12790.0113371601</v>
      </c>
      <c r="I114" s="50">
        <v>1359194.5048</v>
      </c>
      <c r="J114" s="44" t="s">
        <v>78</v>
      </c>
      <c r="K114" s="44"/>
    </row>
    <row r="115" spans="1:11">
      <c r="A115" s="44">
        <v>1</v>
      </c>
      <c r="B115" s="45" t="s">
        <v>188</v>
      </c>
      <c r="C115" s="46">
        <v>4.1500000000000004</v>
      </c>
      <c r="D115" s="44" t="s">
        <v>27</v>
      </c>
      <c r="E115" s="47">
        <v>104.95</v>
      </c>
      <c r="F115" s="48">
        <v>55.15</v>
      </c>
      <c r="G115" s="49">
        <v>49.8</v>
      </c>
      <c r="H115" s="50">
        <v>12801.140726060001</v>
      </c>
      <c r="I115" s="50">
        <v>1343479.7191999999</v>
      </c>
      <c r="J115" s="44" t="s">
        <v>78</v>
      </c>
      <c r="K115" s="44"/>
    </row>
    <row r="116" spans="1:11">
      <c r="A116" s="44">
        <v>1</v>
      </c>
      <c r="B116" s="45" t="s">
        <v>189</v>
      </c>
      <c r="C116" s="46">
        <v>3.5</v>
      </c>
      <c r="D116" s="44" t="s">
        <v>27</v>
      </c>
      <c r="E116" s="47">
        <v>83.18</v>
      </c>
      <c r="F116" s="48">
        <v>55.13</v>
      </c>
      <c r="G116" s="49">
        <v>28.05</v>
      </c>
      <c r="H116" s="50">
        <v>12511.9702356336</v>
      </c>
      <c r="I116" s="50">
        <v>1040745.6842</v>
      </c>
      <c r="J116" s="44" t="s">
        <v>78</v>
      </c>
      <c r="K116" s="44"/>
    </row>
    <row r="117" spans="1:11">
      <c r="A117" s="44">
        <v>1</v>
      </c>
      <c r="B117" s="45" t="s">
        <v>190</v>
      </c>
      <c r="C117" s="46">
        <v>3.5</v>
      </c>
      <c r="D117" s="44" t="s">
        <v>27</v>
      </c>
      <c r="E117" s="47">
        <v>83.18</v>
      </c>
      <c r="F117" s="48">
        <v>55.13</v>
      </c>
      <c r="G117" s="49">
        <v>28.05</v>
      </c>
      <c r="H117" s="50">
        <v>12556.4560471267</v>
      </c>
      <c r="I117" s="50">
        <v>1044446.014</v>
      </c>
      <c r="J117" s="44" t="s">
        <v>78</v>
      </c>
      <c r="K117" s="44"/>
    </row>
    <row r="118" spans="1:11">
      <c r="A118" s="44">
        <v>1</v>
      </c>
      <c r="B118" s="45" t="s">
        <v>191</v>
      </c>
      <c r="C118" s="46">
        <v>3.5</v>
      </c>
      <c r="D118" s="44" t="s">
        <v>27</v>
      </c>
      <c r="E118" s="47">
        <v>83.18</v>
      </c>
      <c r="F118" s="48">
        <v>55.13</v>
      </c>
      <c r="G118" s="49">
        <v>28.05</v>
      </c>
      <c r="H118" s="50">
        <v>12600.941858619901</v>
      </c>
      <c r="I118" s="50">
        <v>1048146.3438</v>
      </c>
      <c r="J118" s="44" t="s">
        <v>78</v>
      </c>
      <c r="K118" s="44"/>
    </row>
    <row r="119" spans="1:11">
      <c r="A119" s="44">
        <v>1</v>
      </c>
      <c r="B119" s="45" t="s">
        <v>192</v>
      </c>
      <c r="C119" s="46">
        <v>3.5</v>
      </c>
      <c r="D119" s="44" t="s">
        <v>27</v>
      </c>
      <c r="E119" s="47">
        <v>83.18</v>
      </c>
      <c r="F119" s="48">
        <v>55.13</v>
      </c>
      <c r="G119" s="49">
        <v>28.05</v>
      </c>
      <c r="H119" s="50">
        <v>12645.4395551815</v>
      </c>
      <c r="I119" s="50">
        <v>1051847.6621999999</v>
      </c>
      <c r="J119" s="44" t="s">
        <v>78</v>
      </c>
      <c r="K119" s="44"/>
    </row>
    <row r="120" spans="1:11">
      <c r="A120" s="44">
        <v>1</v>
      </c>
      <c r="B120" s="45" t="s">
        <v>193</v>
      </c>
      <c r="C120" s="46">
        <v>3.5</v>
      </c>
      <c r="D120" s="44" t="s">
        <v>27</v>
      </c>
      <c r="E120" s="47">
        <v>83.18</v>
      </c>
      <c r="F120" s="48">
        <v>55.13</v>
      </c>
      <c r="G120" s="49">
        <v>28.05</v>
      </c>
      <c r="H120" s="50">
        <v>12689.925366674701</v>
      </c>
      <c r="I120" s="50">
        <v>1055547.9920000001</v>
      </c>
      <c r="J120" s="44" t="s">
        <v>78</v>
      </c>
      <c r="K120" s="44"/>
    </row>
    <row r="121" spans="1:11">
      <c r="A121" s="44">
        <v>1</v>
      </c>
      <c r="B121" s="45" t="s">
        <v>194</v>
      </c>
      <c r="C121" s="46">
        <v>3.5</v>
      </c>
      <c r="D121" s="44" t="s">
        <v>27</v>
      </c>
      <c r="E121" s="47">
        <v>83.18</v>
      </c>
      <c r="F121" s="48">
        <v>55.13</v>
      </c>
      <c r="G121" s="49">
        <v>28.05</v>
      </c>
      <c r="H121" s="50">
        <v>12734.399293099301</v>
      </c>
      <c r="I121" s="50">
        <v>1059247.3332</v>
      </c>
      <c r="J121" s="44" t="s">
        <v>78</v>
      </c>
      <c r="K121" s="44"/>
    </row>
    <row r="122" spans="1:11">
      <c r="A122" s="44">
        <v>1</v>
      </c>
      <c r="B122" s="45" t="s">
        <v>195</v>
      </c>
      <c r="C122" s="46">
        <v>3.5</v>
      </c>
      <c r="D122" s="44" t="s">
        <v>27</v>
      </c>
      <c r="E122" s="47">
        <v>83.18</v>
      </c>
      <c r="F122" s="48">
        <v>55.13</v>
      </c>
      <c r="G122" s="49">
        <v>28.05</v>
      </c>
      <c r="H122" s="50">
        <v>12778.8851045924</v>
      </c>
      <c r="I122" s="50">
        <v>1062947.6629999999</v>
      </c>
      <c r="J122" s="44" t="s">
        <v>78</v>
      </c>
      <c r="K122" s="44"/>
    </row>
    <row r="123" spans="1:11">
      <c r="A123" s="44">
        <v>1</v>
      </c>
      <c r="B123" s="45" t="s">
        <v>196</v>
      </c>
      <c r="C123" s="46">
        <v>3.5</v>
      </c>
      <c r="D123" s="44" t="s">
        <v>27</v>
      </c>
      <c r="E123" s="47">
        <v>83.18</v>
      </c>
      <c r="F123" s="48">
        <v>55.13</v>
      </c>
      <c r="G123" s="49">
        <v>28.05</v>
      </c>
      <c r="H123" s="50">
        <v>12823.3709160856</v>
      </c>
      <c r="I123" s="50">
        <v>1066647.9927999999</v>
      </c>
      <c r="J123" s="44" t="s">
        <v>78</v>
      </c>
      <c r="K123" s="44"/>
    </row>
    <row r="124" spans="1:11">
      <c r="A124" s="44">
        <v>1</v>
      </c>
      <c r="B124" s="45" t="s">
        <v>197</v>
      </c>
      <c r="C124" s="46">
        <v>4.5</v>
      </c>
      <c r="D124" s="44" t="s">
        <v>27</v>
      </c>
      <c r="E124" s="47">
        <v>107.24</v>
      </c>
      <c r="F124" s="48">
        <v>62.7</v>
      </c>
      <c r="G124" s="49">
        <v>44.54</v>
      </c>
      <c r="H124" s="50">
        <v>12790.017109287601</v>
      </c>
      <c r="I124" s="50">
        <v>1371601.4347999999</v>
      </c>
      <c r="J124" s="44" t="s">
        <v>78</v>
      </c>
      <c r="K124" s="44"/>
    </row>
    <row r="125" spans="1:11">
      <c r="A125" s="44">
        <v>1</v>
      </c>
      <c r="B125" s="45" t="s">
        <v>198</v>
      </c>
      <c r="C125" s="46">
        <v>4.1500000000000004</v>
      </c>
      <c r="D125" s="44" t="s">
        <v>27</v>
      </c>
      <c r="E125" s="47">
        <v>89.14</v>
      </c>
      <c r="F125" s="48">
        <v>46.84</v>
      </c>
      <c r="G125" s="49">
        <v>42.3</v>
      </c>
      <c r="H125" s="50">
        <v>12712.160527260499</v>
      </c>
      <c r="I125" s="50">
        <v>1133161.9894000001</v>
      </c>
      <c r="J125" s="44" t="s">
        <v>78</v>
      </c>
      <c r="K125" s="44"/>
    </row>
    <row r="126" spans="1:11">
      <c r="A126" s="44">
        <v>1</v>
      </c>
      <c r="B126" s="45" t="s">
        <v>199</v>
      </c>
      <c r="C126" s="46">
        <v>3.5</v>
      </c>
      <c r="D126" s="44" t="s">
        <v>27</v>
      </c>
      <c r="E126" s="47">
        <v>75.45</v>
      </c>
      <c r="F126" s="48">
        <v>50</v>
      </c>
      <c r="G126" s="49">
        <v>25.45</v>
      </c>
      <c r="H126" s="50">
        <v>12600.9484824387</v>
      </c>
      <c r="I126" s="50">
        <v>950741.56299999997</v>
      </c>
      <c r="J126" s="44" t="s">
        <v>78</v>
      </c>
      <c r="K126" s="44"/>
    </row>
    <row r="127" spans="1:11">
      <c r="A127" s="44">
        <v>1</v>
      </c>
      <c r="B127" s="45" t="s">
        <v>200</v>
      </c>
      <c r="C127" s="46">
        <v>3.5</v>
      </c>
      <c r="D127" s="44" t="s">
        <v>27</v>
      </c>
      <c r="E127" s="47">
        <v>75.45</v>
      </c>
      <c r="F127" s="48">
        <v>50</v>
      </c>
      <c r="G127" s="49">
        <v>25.45</v>
      </c>
      <c r="H127" s="50">
        <v>12600.9484824387</v>
      </c>
      <c r="I127" s="50">
        <v>950741.56299999997</v>
      </c>
      <c r="J127" s="44" t="s">
        <v>78</v>
      </c>
      <c r="K127" s="44"/>
    </row>
    <row r="128" spans="1:11">
      <c r="A128" s="44">
        <v>1</v>
      </c>
      <c r="B128" s="45" t="s">
        <v>201</v>
      </c>
      <c r="C128" s="46">
        <v>3.5</v>
      </c>
      <c r="D128" s="44" t="s">
        <v>27</v>
      </c>
      <c r="E128" s="47">
        <v>75.45</v>
      </c>
      <c r="F128" s="48">
        <v>50</v>
      </c>
      <c r="G128" s="49">
        <v>25.45</v>
      </c>
      <c r="H128" s="50">
        <v>12645.4322067594</v>
      </c>
      <c r="I128" s="50">
        <v>954097.86</v>
      </c>
      <c r="J128" s="44" t="s">
        <v>78</v>
      </c>
      <c r="K128" s="44"/>
    </row>
    <row r="129" spans="1:11">
      <c r="A129" s="44">
        <v>1</v>
      </c>
      <c r="B129" s="45" t="s">
        <v>202</v>
      </c>
      <c r="C129" s="46">
        <v>3.5</v>
      </c>
      <c r="D129" s="44" t="s">
        <v>27</v>
      </c>
      <c r="E129" s="47">
        <v>75.45</v>
      </c>
      <c r="F129" s="48">
        <v>50</v>
      </c>
      <c r="G129" s="49">
        <v>25.45</v>
      </c>
      <c r="H129" s="50">
        <v>12689.9290337972</v>
      </c>
      <c r="I129" s="50">
        <v>957455.14560000005</v>
      </c>
      <c r="J129" s="44" t="s">
        <v>78</v>
      </c>
      <c r="K129" s="44"/>
    </row>
    <row r="130" spans="1:11">
      <c r="A130" s="44">
        <v>1</v>
      </c>
      <c r="B130" s="45" t="s">
        <v>203</v>
      </c>
      <c r="C130" s="46">
        <v>3.5</v>
      </c>
      <c r="D130" s="44" t="s">
        <v>27</v>
      </c>
      <c r="E130" s="47">
        <v>75.45</v>
      </c>
      <c r="F130" s="48">
        <v>50</v>
      </c>
      <c r="G130" s="49">
        <v>25.45</v>
      </c>
      <c r="H130" s="50">
        <v>12734.412758118</v>
      </c>
      <c r="I130" s="50">
        <v>960811.44259999995</v>
      </c>
      <c r="J130" s="44" t="s">
        <v>78</v>
      </c>
      <c r="K130" s="44"/>
    </row>
    <row r="131" spans="1:11">
      <c r="A131" s="44">
        <v>1</v>
      </c>
      <c r="B131" s="45" t="s">
        <v>204</v>
      </c>
      <c r="C131" s="46">
        <v>3.5</v>
      </c>
      <c r="D131" s="44" t="s">
        <v>27</v>
      </c>
      <c r="E131" s="47">
        <v>75.45</v>
      </c>
      <c r="F131" s="48">
        <v>50</v>
      </c>
      <c r="G131" s="49">
        <v>25.45</v>
      </c>
      <c r="H131" s="50">
        <v>12778.8964824387</v>
      </c>
      <c r="I131" s="50">
        <v>964167.73959999997</v>
      </c>
      <c r="J131" s="44" t="s">
        <v>78</v>
      </c>
      <c r="K131" s="44"/>
    </row>
    <row r="132" spans="1:11">
      <c r="A132" s="44">
        <v>1</v>
      </c>
      <c r="B132" s="45" t="s">
        <v>205</v>
      </c>
      <c r="C132" s="46">
        <v>3.5</v>
      </c>
      <c r="D132" s="44" t="s">
        <v>27</v>
      </c>
      <c r="E132" s="47">
        <v>75.45</v>
      </c>
      <c r="F132" s="48">
        <v>50</v>
      </c>
      <c r="G132" s="49">
        <v>25.45</v>
      </c>
      <c r="H132" s="50">
        <v>12823.380206759401</v>
      </c>
      <c r="I132" s="50">
        <v>967524.03659999999</v>
      </c>
      <c r="J132" s="44" t="s">
        <v>78</v>
      </c>
      <c r="K132" s="44"/>
    </row>
    <row r="133" spans="1:11">
      <c r="A133" s="44">
        <v>1</v>
      </c>
      <c r="B133" s="45" t="s">
        <v>206</v>
      </c>
      <c r="C133" s="46">
        <v>3.5</v>
      </c>
      <c r="D133" s="44" t="s">
        <v>27</v>
      </c>
      <c r="E133" s="47">
        <v>75.45</v>
      </c>
      <c r="F133" s="48">
        <v>50</v>
      </c>
      <c r="G133" s="49">
        <v>25.45</v>
      </c>
      <c r="H133" s="50">
        <v>12867.8770337972</v>
      </c>
      <c r="I133" s="50">
        <v>970881.32220000005</v>
      </c>
      <c r="J133" s="44" t="s">
        <v>78</v>
      </c>
      <c r="K133" s="44"/>
    </row>
    <row r="134" spans="1:11">
      <c r="A134" s="44">
        <v>1</v>
      </c>
      <c r="B134" s="45" t="s">
        <v>207</v>
      </c>
      <c r="C134" s="46">
        <v>4.5</v>
      </c>
      <c r="D134" s="44" t="s">
        <v>27</v>
      </c>
      <c r="E134" s="47">
        <v>94.32</v>
      </c>
      <c r="F134" s="48">
        <v>55.15</v>
      </c>
      <c r="G134" s="49">
        <v>39.17</v>
      </c>
      <c r="H134" s="50">
        <v>12734.408990670099</v>
      </c>
      <c r="I134" s="50">
        <v>1201109.456</v>
      </c>
      <c r="J134" s="44" t="s">
        <v>78</v>
      </c>
      <c r="K134" s="44"/>
    </row>
    <row r="135" spans="1:11">
      <c r="A135" s="44">
        <v>1</v>
      </c>
      <c r="B135" s="45" t="s">
        <v>208</v>
      </c>
      <c r="C135" s="46">
        <v>4.1500000000000004</v>
      </c>
      <c r="D135" s="44" t="s">
        <v>27</v>
      </c>
      <c r="E135" s="47">
        <v>96.48</v>
      </c>
      <c r="F135" s="48">
        <v>50.7</v>
      </c>
      <c r="G135" s="49">
        <v>45.78</v>
      </c>
      <c r="H135" s="50">
        <v>12890.1021019901</v>
      </c>
      <c r="I135" s="50">
        <v>1243637.0508000001</v>
      </c>
      <c r="J135" s="44" t="s">
        <v>78</v>
      </c>
      <c r="K135" s="44"/>
    </row>
    <row r="136" spans="1:11">
      <c r="A136" s="44">
        <v>1</v>
      </c>
      <c r="B136" s="45" t="s">
        <v>209</v>
      </c>
      <c r="C136" s="46">
        <v>4.5</v>
      </c>
      <c r="D136" s="44" t="s">
        <v>27</v>
      </c>
      <c r="E136" s="47">
        <v>80.12</v>
      </c>
      <c r="F136" s="48">
        <v>46.84</v>
      </c>
      <c r="G136" s="49">
        <v>33.28</v>
      </c>
      <c r="H136" s="50">
        <v>12567.5836694958</v>
      </c>
      <c r="I136" s="50">
        <v>1006914.8036</v>
      </c>
      <c r="J136" s="44" t="s">
        <v>78</v>
      </c>
      <c r="K136" s="44"/>
    </row>
    <row r="137" spans="1:11">
      <c r="A137" s="44">
        <v>1</v>
      </c>
      <c r="B137" s="45" t="s">
        <v>210</v>
      </c>
      <c r="C137" s="46">
        <v>4.1500000000000004</v>
      </c>
      <c r="D137" s="44" t="s">
        <v>27</v>
      </c>
      <c r="E137" s="47">
        <v>144.68</v>
      </c>
      <c r="F137" s="48">
        <v>76.02</v>
      </c>
      <c r="G137" s="49">
        <v>68.66</v>
      </c>
      <c r="H137" s="50">
        <v>12834.498816698901</v>
      </c>
      <c r="I137" s="50">
        <v>1856895.2888</v>
      </c>
      <c r="J137" s="44" t="s">
        <v>78</v>
      </c>
      <c r="K137" s="44"/>
    </row>
    <row r="138" spans="1:11">
      <c r="A138" s="44">
        <v>1</v>
      </c>
      <c r="B138" s="45" t="s">
        <v>211</v>
      </c>
      <c r="C138" s="46">
        <v>4.5</v>
      </c>
      <c r="D138" s="44" t="s">
        <v>27</v>
      </c>
      <c r="E138" s="47">
        <v>86.71</v>
      </c>
      <c r="F138" s="48">
        <v>50.7</v>
      </c>
      <c r="G138" s="49">
        <v>36.01</v>
      </c>
      <c r="H138" s="50">
        <v>12612.055093991499</v>
      </c>
      <c r="I138" s="50">
        <v>1093591.2971999999</v>
      </c>
      <c r="J138" s="44" t="s">
        <v>78</v>
      </c>
      <c r="K138" s="44"/>
    </row>
    <row r="139" spans="1:11">
      <c r="A139" s="44">
        <v>1</v>
      </c>
      <c r="B139" s="45" t="s">
        <v>212</v>
      </c>
      <c r="C139" s="46">
        <v>4.1500000000000004</v>
      </c>
      <c r="D139" s="44" t="s">
        <v>27</v>
      </c>
      <c r="E139" s="47">
        <v>90.28</v>
      </c>
      <c r="F139" s="48">
        <v>47.44</v>
      </c>
      <c r="G139" s="49">
        <v>42.84</v>
      </c>
      <c r="H139" s="50">
        <v>12545.331809924701</v>
      </c>
      <c r="I139" s="50">
        <v>1132592.5558</v>
      </c>
      <c r="J139" s="44" t="s">
        <v>78</v>
      </c>
      <c r="K139" s="44"/>
    </row>
    <row r="140" spans="1:11">
      <c r="A140" s="44">
        <v>1</v>
      </c>
      <c r="B140" s="45" t="s">
        <v>213</v>
      </c>
      <c r="C140" s="46">
        <v>4.5</v>
      </c>
      <c r="D140" s="44" t="s">
        <v>27</v>
      </c>
      <c r="E140" s="47">
        <v>129.56</v>
      </c>
      <c r="F140" s="48">
        <v>75.75</v>
      </c>
      <c r="G140" s="49">
        <v>53.81</v>
      </c>
      <c r="H140" s="50">
        <v>12845.6193423896</v>
      </c>
      <c r="I140" s="50">
        <v>1664278.442</v>
      </c>
      <c r="J140" s="44" t="s">
        <v>78</v>
      </c>
      <c r="K140" s="44"/>
    </row>
    <row r="141" spans="1:11">
      <c r="A141" s="44">
        <v>1</v>
      </c>
      <c r="B141" s="45" t="s">
        <v>214</v>
      </c>
      <c r="C141" s="46">
        <v>4.1500000000000004</v>
      </c>
      <c r="D141" s="44" t="s">
        <v>27</v>
      </c>
      <c r="E141" s="47">
        <v>195.16</v>
      </c>
      <c r="F141" s="48">
        <v>102.54</v>
      </c>
      <c r="G141" s="49">
        <v>92.62</v>
      </c>
      <c r="H141" s="50">
        <v>12934.597022955501</v>
      </c>
      <c r="I141" s="50">
        <v>2524315.9550000001</v>
      </c>
      <c r="J141" s="44" t="s">
        <v>78</v>
      </c>
      <c r="K141" s="44"/>
    </row>
    <row r="142" spans="1:11">
      <c r="A142" s="44">
        <v>2</v>
      </c>
      <c r="B142" s="45" t="s">
        <v>215</v>
      </c>
      <c r="C142" s="46">
        <v>4.5</v>
      </c>
      <c r="D142" s="44" t="s">
        <v>27</v>
      </c>
      <c r="E142" s="47">
        <v>111.58</v>
      </c>
      <c r="F142" s="48">
        <v>65.290000000000006</v>
      </c>
      <c r="G142" s="49">
        <v>46.29</v>
      </c>
      <c r="H142" s="50">
        <v>14347.059715002701</v>
      </c>
      <c r="I142" s="50">
        <v>1600844.923</v>
      </c>
      <c r="J142" s="44" t="s">
        <v>78</v>
      </c>
      <c r="K142" s="44"/>
    </row>
    <row r="143" spans="1:11">
      <c r="A143" s="44">
        <v>2</v>
      </c>
      <c r="B143" s="45" t="s">
        <v>216</v>
      </c>
      <c r="C143" s="46">
        <v>4.1500000000000004</v>
      </c>
      <c r="D143" s="44" t="s">
        <v>27</v>
      </c>
      <c r="E143" s="47">
        <v>114.1</v>
      </c>
      <c r="F143" s="48">
        <v>65.290000000000006</v>
      </c>
      <c r="G143" s="49">
        <v>48.81</v>
      </c>
      <c r="H143" s="50">
        <v>14347.0553339176</v>
      </c>
      <c r="I143" s="50">
        <v>1636999.0135999999</v>
      </c>
      <c r="J143" s="44" t="s">
        <v>78</v>
      </c>
      <c r="K143" s="44"/>
    </row>
    <row r="144" spans="1:11">
      <c r="A144" s="44">
        <v>2</v>
      </c>
      <c r="B144" s="45" t="s">
        <v>217</v>
      </c>
      <c r="C144" s="46">
        <v>3.3</v>
      </c>
      <c r="D144" s="44" t="s">
        <v>27</v>
      </c>
      <c r="E144" s="47">
        <v>105.17</v>
      </c>
      <c r="F144" s="48">
        <v>72.11</v>
      </c>
      <c r="G144" s="49">
        <v>33.06</v>
      </c>
      <c r="H144" s="50">
        <v>14313.6909574974</v>
      </c>
      <c r="I144" s="50">
        <v>1505370.878</v>
      </c>
      <c r="J144" s="44" t="s">
        <v>78</v>
      </c>
      <c r="K144" s="44"/>
    </row>
    <row r="145" spans="1:11">
      <c r="A145" s="44">
        <v>2</v>
      </c>
      <c r="B145" s="45" t="s">
        <v>218</v>
      </c>
      <c r="C145" s="46">
        <v>3.3</v>
      </c>
      <c r="D145" s="44" t="s">
        <v>27</v>
      </c>
      <c r="E145" s="47">
        <v>105.17</v>
      </c>
      <c r="F145" s="48">
        <v>72.11</v>
      </c>
      <c r="G145" s="49">
        <v>33.06</v>
      </c>
      <c r="H145" s="50">
        <v>14347.0610250071</v>
      </c>
      <c r="I145" s="50">
        <v>1508880.4080000001</v>
      </c>
      <c r="J145" s="44" t="s">
        <v>78</v>
      </c>
      <c r="K145" s="44"/>
    </row>
    <row r="146" spans="1:11">
      <c r="A146" s="44">
        <v>2</v>
      </c>
      <c r="B146" s="45" t="s">
        <v>219</v>
      </c>
      <c r="C146" s="46">
        <v>3.3</v>
      </c>
      <c r="D146" s="44" t="s">
        <v>27</v>
      </c>
      <c r="E146" s="47">
        <v>105.17</v>
      </c>
      <c r="F146" s="48">
        <v>72.11</v>
      </c>
      <c r="G146" s="49">
        <v>33.06</v>
      </c>
      <c r="H146" s="50">
        <v>14369.301470000901</v>
      </c>
      <c r="I146" s="50">
        <v>1511219.4356</v>
      </c>
      <c r="J146" s="44" t="s">
        <v>78</v>
      </c>
      <c r="K146" s="44"/>
    </row>
    <row r="147" spans="1:11">
      <c r="A147" s="44">
        <v>2</v>
      </c>
      <c r="B147" s="45" t="s">
        <v>220</v>
      </c>
      <c r="C147" s="46">
        <v>3.3</v>
      </c>
      <c r="D147" s="44" t="s">
        <v>27</v>
      </c>
      <c r="E147" s="47">
        <v>105.17</v>
      </c>
      <c r="F147" s="48">
        <v>72.11</v>
      </c>
      <c r="G147" s="49">
        <v>33.06</v>
      </c>
      <c r="H147" s="50">
        <v>14402.6715375107</v>
      </c>
      <c r="I147" s="50">
        <v>1514728.9656</v>
      </c>
      <c r="J147" s="44" t="s">
        <v>78</v>
      </c>
      <c r="K147" s="44"/>
    </row>
    <row r="148" spans="1:11">
      <c r="A148" s="44">
        <v>2</v>
      </c>
      <c r="B148" s="45" t="s">
        <v>221</v>
      </c>
      <c r="C148" s="46">
        <v>3.3</v>
      </c>
      <c r="D148" s="44" t="s">
        <v>27</v>
      </c>
      <c r="E148" s="47">
        <v>105.17</v>
      </c>
      <c r="F148" s="48">
        <v>72.11</v>
      </c>
      <c r="G148" s="49">
        <v>33.06</v>
      </c>
      <c r="H148" s="50">
        <v>14436.0322050014</v>
      </c>
      <c r="I148" s="50">
        <v>1518237.507</v>
      </c>
      <c r="J148" s="44" t="s">
        <v>78</v>
      </c>
      <c r="K148" s="44"/>
    </row>
    <row r="149" spans="1:11">
      <c r="A149" s="44">
        <v>2</v>
      </c>
      <c r="B149" s="45" t="s">
        <v>222</v>
      </c>
      <c r="C149" s="46">
        <v>3.3</v>
      </c>
      <c r="D149" s="44" t="s">
        <v>27</v>
      </c>
      <c r="E149" s="47">
        <v>105.17</v>
      </c>
      <c r="F149" s="48">
        <v>72.11</v>
      </c>
      <c r="G149" s="49">
        <v>33.06</v>
      </c>
      <c r="H149" s="50">
        <v>14458.2726499952</v>
      </c>
      <c r="I149" s="50">
        <v>1520576.5345999999</v>
      </c>
      <c r="J149" s="44" t="s">
        <v>78</v>
      </c>
      <c r="K149" s="44"/>
    </row>
    <row r="150" spans="1:11">
      <c r="A150" s="44">
        <v>2</v>
      </c>
      <c r="B150" s="45" t="s">
        <v>223</v>
      </c>
      <c r="C150" s="46">
        <v>3.3</v>
      </c>
      <c r="D150" s="44" t="s">
        <v>27</v>
      </c>
      <c r="E150" s="47">
        <v>105.17</v>
      </c>
      <c r="F150" s="48">
        <v>72.11</v>
      </c>
      <c r="G150" s="49">
        <v>33.06</v>
      </c>
      <c r="H150" s="50">
        <v>14491.642717504999</v>
      </c>
      <c r="I150" s="50">
        <v>1524086.0645999999</v>
      </c>
      <c r="J150" s="44" t="s">
        <v>78</v>
      </c>
      <c r="K150" s="44"/>
    </row>
    <row r="151" spans="1:11">
      <c r="A151" s="44">
        <v>2</v>
      </c>
      <c r="B151" s="45" t="s">
        <v>224</v>
      </c>
      <c r="C151" s="46">
        <v>3.3</v>
      </c>
      <c r="D151" s="44" t="s">
        <v>27</v>
      </c>
      <c r="E151" s="47">
        <v>105.17</v>
      </c>
      <c r="F151" s="48">
        <v>72.11</v>
      </c>
      <c r="G151" s="49">
        <v>33.06</v>
      </c>
      <c r="H151" s="50">
        <v>14513.8925625178</v>
      </c>
      <c r="I151" s="50">
        <v>1526426.0808000001</v>
      </c>
      <c r="J151" s="44" t="s">
        <v>78</v>
      </c>
      <c r="K151" s="44"/>
    </row>
    <row r="152" spans="1:11">
      <c r="A152" s="44">
        <v>2</v>
      </c>
      <c r="B152" s="45" t="s">
        <v>225</v>
      </c>
      <c r="C152" s="46">
        <v>3.3</v>
      </c>
      <c r="D152" s="44" t="s">
        <v>27</v>
      </c>
      <c r="E152" s="47">
        <v>105.17</v>
      </c>
      <c r="F152" s="48">
        <v>72.11</v>
      </c>
      <c r="G152" s="49">
        <v>33.06</v>
      </c>
      <c r="H152" s="50">
        <v>14547.2532300086</v>
      </c>
      <c r="I152" s="50">
        <v>1529934.6222000001</v>
      </c>
      <c r="J152" s="44" t="s">
        <v>78</v>
      </c>
      <c r="K152" s="44"/>
    </row>
    <row r="153" spans="1:11">
      <c r="A153" s="44">
        <v>2</v>
      </c>
      <c r="B153" s="45" t="s">
        <v>226</v>
      </c>
      <c r="C153" s="46">
        <v>3.3</v>
      </c>
      <c r="D153" s="44" t="s">
        <v>27</v>
      </c>
      <c r="E153" s="47">
        <v>115.52</v>
      </c>
      <c r="F153" s="48">
        <v>85.57</v>
      </c>
      <c r="G153" s="49">
        <v>29.95</v>
      </c>
      <c r="H153" s="50">
        <v>14914.2616153047</v>
      </c>
      <c r="I153" s="50">
        <v>1722895.5018</v>
      </c>
      <c r="J153" s="44" t="s">
        <v>78</v>
      </c>
      <c r="K153" s="44"/>
    </row>
    <row r="154" spans="1:11">
      <c r="A154" s="44">
        <v>2</v>
      </c>
      <c r="B154" s="45" t="s">
        <v>227</v>
      </c>
      <c r="C154" s="46">
        <v>4.5</v>
      </c>
      <c r="D154" s="44" t="s">
        <v>27</v>
      </c>
      <c r="E154" s="47">
        <v>123.52</v>
      </c>
      <c r="F154" s="48">
        <v>72.28</v>
      </c>
      <c r="G154" s="49">
        <v>51.24</v>
      </c>
      <c r="H154" s="50">
        <v>14313.690649287601</v>
      </c>
      <c r="I154" s="50">
        <v>1768027.0689999999</v>
      </c>
      <c r="J154" s="44" t="s">
        <v>78</v>
      </c>
      <c r="K154" s="44"/>
    </row>
    <row r="155" spans="1:11">
      <c r="A155" s="44">
        <v>2</v>
      </c>
      <c r="B155" s="45" t="s">
        <v>228</v>
      </c>
      <c r="C155" s="46">
        <v>4.1500000000000004</v>
      </c>
      <c r="D155" s="44" t="s">
        <v>27</v>
      </c>
      <c r="E155" s="47">
        <v>126.31</v>
      </c>
      <c r="F155" s="48">
        <v>72.28</v>
      </c>
      <c r="G155" s="49">
        <v>54.03</v>
      </c>
      <c r="H155" s="50">
        <v>14358.1803261816</v>
      </c>
      <c r="I155" s="50">
        <v>1813581.757</v>
      </c>
      <c r="J155" s="44" t="s">
        <v>78</v>
      </c>
      <c r="K155" s="44"/>
    </row>
    <row r="156" spans="1:11">
      <c r="A156" s="44">
        <v>2</v>
      </c>
      <c r="B156" s="45" t="s">
        <v>229</v>
      </c>
      <c r="C156" s="46">
        <v>3.3</v>
      </c>
      <c r="D156" s="44" t="s">
        <v>27</v>
      </c>
      <c r="E156" s="47">
        <v>94.9</v>
      </c>
      <c r="F156" s="48">
        <v>65.069999999999993</v>
      </c>
      <c r="G156" s="49">
        <v>29.83</v>
      </c>
      <c r="H156" s="50">
        <v>14202.4734478398</v>
      </c>
      <c r="I156" s="50">
        <v>1347814.7302000001</v>
      </c>
      <c r="J156" s="44" t="s">
        <v>78</v>
      </c>
      <c r="K156" s="44"/>
    </row>
    <row r="157" spans="1:11">
      <c r="A157" s="44">
        <v>2</v>
      </c>
      <c r="B157" s="45" t="s">
        <v>230</v>
      </c>
      <c r="C157" s="46">
        <v>3.3</v>
      </c>
      <c r="D157" s="44" t="s">
        <v>27</v>
      </c>
      <c r="E157" s="47">
        <v>94.9</v>
      </c>
      <c r="F157" s="48">
        <v>65.069999999999993</v>
      </c>
      <c r="G157" s="49">
        <v>29.83</v>
      </c>
      <c r="H157" s="50">
        <v>14224.714343519499</v>
      </c>
      <c r="I157" s="50">
        <v>1349925.3912</v>
      </c>
      <c r="J157" s="44" t="s">
        <v>78</v>
      </c>
      <c r="K157" s="44"/>
    </row>
    <row r="158" spans="1:11">
      <c r="A158" s="44">
        <v>2</v>
      </c>
      <c r="B158" s="45" t="s">
        <v>231</v>
      </c>
      <c r="C158" s="46">
        <v>3.3</v>
      </c>
      <c r="D158" s="44" t="s">
        <v>27</v>
      </c>
      <c r="E158" s="47">
        <v>94.9</v>
      </c>
      <c r="F158" s="48">
        <v>65.069999999999993</v>
      </c>
      <c r="G158" s="49">
        <v>29.83</v>
      </c>
      <c r="H158" s="50">
        <v>14258.080895679699</v>
      </c>
      <c r="I158" s="50">
        <v>1353091.8770000001</v>
      </c>
      <c r="J158" s="44" t="s">
        <v>78</v>
      </c>
      <c r="K158" s="44"/>
    </row>
    <row r="159" spans="1:11">
      <c r="A159" s="44">
        <v>2</v>
      </c>
      <c r="B159" s="45" t="s">
        <v>232</v>
      </c>
      <c r="C159" s="46">
        <v>3.3</v>
      </c>
      <c r="D159" s="44" t="s">
        <v>27</v>
      </c>
      <c r="E159" s="47">
        <v>94.9</v>
      </c>
      <c r="F159" s="48">
        <v>65.069999999999993</v>
      </c>
      <c r="G159" s="49">
        <v>29.83</v>
      </c>
      <c r="H159" s="50">
        <v>14280.332208640701</v>
      </c>
      <c r="I159" s="50">
        <v>1355203.5266</v>
      </c>
      <c r="J159" s="44" t="s">
        <v>78</v>
      </c>
      <c r="K159" s="44"/>
    </row>
    <row r="160" spans="1:11">
      <c r="A160" s="44">
        <v>2</v>
      </c>
      <c r="B160" s="45" t="s">
        <v>233</v>
      </c>
      <c r="C160" s="46">
        <v>3.3</v>
      </c>
      <c r="D160" s="44" t="s">
        <v>27</v>
      </c>
      <c r="E160" s="47">
        <v>94.9</v>
      </c>
      <c r="F160" s="48">
        <v>65.069999999999993</v>
      </c>
      <c r="G160" s="49">
        <v>29.83</v>
      </c>
      <c r="H160" s="50">
        <v>14313.6883435195</v>
      </c>
      <c r="I160" s="50">
        <v>1358369.0238000001</v>
      </c>
      <c r="J160" s="44" t="s">
        <v>78</v>
      </c>
      <c r="K160" s="44"/>
    </row>
    <row r="161" spans="1:11">
      <c r="A161" s="44">
        <v>2</v>
      </c>
      <c r="B161" s="45" t="s">
        <v>234</v>
      </c>
      <c r="C161" s="46">
        <v>3.3</v>
      </c>
      <c r="D161" s="44" t="s">
        <v>27</v>
      </c>
      <c r="E161" s="47">
        <v>94.9</v>
      </c>
      <c r="F161" s="48">
        <v>65.069999999999993</v>
      </c>
      <c r="G161" s="49">
        <v>29.83</v>
      </c>
      <c r="H161" s="50">
        <v>14347.054895679699</v>
      </c>
      <c r="I161" s="50">
        <v>1361535.5096</v>
      </c>
      <c r="J161" s="44" t="s">
        <v>78</v>
      </c>
      <c r="K161" s="44"/>
    </row>
    <row r="162" spans="1:11">
      <c r="A162" s="44">
        <v>2</v>
      </c>
      <c r="B162" s="45" t="s">
        <v>235</v>
      </c>
      <c r="C162" s="46">
        <v>3.3</v>
      </c>
      <c r="D162" s="44" t="s">
        <v>27</v>
      </c>
      <c r="E162" s="47">
        <v>94.9</v>
      </c>
      <c r="F162" s="48">
        <v>65.069999999999993</v>
      </c>
      <c r="G162" s="49">
        <v>29.83</v>
      </c>
      <c r="H162" s="50">
        <v>14369.306208640701</v>
      </c>
      <c r="I162" s="50">
        <v>1363647.1592000001</v>
      </c>
      <c r="J162" s="44" t="s">
        <v>78</v>
      </c>
      <c r="K162" s="44"/>
    </row>
    <row r="163" spans="1:11">
      <c r="A163" s="44">
        <v>2</v>
      </c>
      <c r="B163" s="45" t="s">
        <v>236</v>
      </c>
      <c r="C163" s="46">
        <v>3.3</v>
      </c>
      <c r="D163" s="44" t="s">
        <v>27</v>
      </c>
      <c r="E163" s="47">
        <v>94.9</v>
      </c>
      <c r="F163" s="48">
        <v>65.069999999999993</v>
      </c>
      <c r="G163" s="49">
        <v>29.83</v>
      </c>
      <c r="H163" s="50">
        <v>14402.6623435195</v>
      </c>
      <c r="I163" s="50">
        <v>1366812.6564</v>
      </c>
      <c r="J163" s="44" t="s">
        <v>78</v>
      </c>
      <c r="K163" s="44"/>
    </row>
    <row r="164" spans="1:11">
      <c r="A164" s="44">
        <v>2</v>
      </c>
      <c r="B164" s="45" t="s">
        <v>237</v>
      </c>
      <c r="C164" s="46">
        <v>3.3</v>
      </c>
      <c r="D164" s="44" t="s">
        <v>27</v>
      </c>
      <c r="E164" s="47">
        <v>94.9</v>
      </c>
      <c r="F164" s="48">
        <v>65.069999999999993</v>
      </c>
      <c r="G164" s="49">
        <v>29.83</v>
      </c>
      <c r="H164" s="50">
        <v>14436.028895679699</v>
      </c>
      <c r="I164" s="50">
        <v>1369979.1421999999</v>
      </c>
      <c r="J164" s="44" t="s">
        <v>78</v>
      </c>
      <c r="K164" s="44"/>
    </row>
    <row r="165" spans="1:11">
      <c r="A165" s="44">
        <v>2</v>
      </c>
      <c r="B165" s="45" t="s">
        <v>238</v>
      </c>
      <c r="C165" s="46">
        <v>3.3</v>
      </c>
      <c r="D165" s="44" t="s">
        <v>27</v>
      </c>
      <c r="E165" s="47">
        <v>115.34</v>
      </c>
      <c r="F165" s="48">
        <v>85.43</v>
      </c>
      <c r="G165" s="49">
        <v>29.91</v>
      </c>
      <c r="H165" s="50">
        <v>14936.5083214843</v>
      </c>
      <c r="I165" s="50">
        <v>1722776.8698</v>
      </c>
      <c r="J165" s="44" t="s">
        <v>78</v>
      </c>
      <c r="K165" s="44"/>
    </row>
    <row r="166" spans="1:11">
      <c r="A166" s="44">
        <v>2</v>
      </c>
      <c r="B166" s="45" t="s">
        <v>239</v>
      </c>
      <c r="C166" s="46">
        <v>4.5</v>
      </c>
      <c r="D166" s="44" t="s">
        <v>27</v>
      </c>
      <c r="E166" s="47">
        <v>131.71</v>
      </c>
      <c r="F166" s="48">
        <v>77.069999999999993</v>
      </c>
      <c r="G166" s="49">
        <v>54.64</v>
      </c>
      <c r="H166" s="50">
        <v>14380.418340293099</v>
      </c>
      <c r="I166" s="50">
        <v>1894044.8995999999</v>
      </c>
      <c r="J166" s="44" t="s">
        <v>78</v>
      </c>
      <c r="K166" s="44"/>
    </row>
    <row r="167" spans="1:11">
      <c r="A167" s="44">
        <v>2</v>
      </c>
      <c r="B167" s="45" t="s">
        <v>240</v>
      </c>
      <c r="C167" s="46">
        <v>4.1500000000000004</v>
      </c>
      <c r="D167" s="44" t="s">
        <v>27</v>
      </c>
      <c r="E167" s="47">
        <v>134.69</v>
      </c>
      <c r="F167" s="48">
        <v>77.069999999999993</v>
      </c>
      <c r="G167" s="49">
        <v>57.62</v>
      </c>
      <c r="H167" s="50">
        <v>14424.9063553345</v>
      </c>
      <c r="I167" s="50">
        <v>1942890.6370000001</v>
      </c>
      <c r="J167" s="44" t="s">
        <v>78</v>
      </c>
      <c r="K167" s="44"/>
    </row>
    <row r="168" spans="1:11">
      <c r="A168" s="44">
        <v>2</v>
      </c>
      <c r="B168" s="45" t="s">
        <v>241</v>
      </c>
      <c r="C168" s="46">
        <v>3.3</v>
      </c>
      <c r="D168" s="44" t="s">
        <v>27</v>
      </c>
      <c r="E168" s="47">
        <v>85.77</v>
      </c>
      <c r="F168" s="48">
        <v>58.81</v>
      </c>
      <c r="G168" s="49">
        <v>26.96</v>
      </c>
      <c r="H168" s="50">
        <v>14113.501182231599</v>
      </c>
      <c r="I168" s="50">
        <v>1210514.9964000001</v>
      </c>
      <c r="J168" s="44" t="s">
        <v>78</v>
      </c>
      <c r="K168" s="44"/>
    </row>
    <row r="169" spans="1:11">
      <c r="A169" s="44">
        <v>2</v>
      </c>
      <c r="B169" s="45" t="s">
        <v>242</v>
      </c>
      <c r="C169" s="46">
        <v>3.3</v>
      </c>
      <c r="D169" s="44" t="s">
        <v>27</v>
      </c>
      <c r="E169" s="47">
        <v>85.77</v>
      </c>
      <c r="F169" s="48">
        <v>58.81</v>
      </c>
      <c r="G169" s="49">
        <v>26.96</v>
      </c>
      <c r="H169" s="50">
        <v>14135.7466993121</v>
      </c>
      <c r="I169" s="50">
        <v>1212422.9944</v>
      </c>
      <c r="J169" s="44" t="s">
        <v>78</v>
      </c>
      <c r="K169" s="44"/>
    </row>
    <row r="170" spans="1:11">
      <c r="A170" s="44">
        <v>2</v>
      </c>
      <c r="B170" s="45" t="s">
        <v>243</v>
      </c>
      <c r="C170" s="46">
        <v>3.3</v>
      </c>
      <c r="D170" s="44" t="s">
        <v>27</v>
      </c>
      <c r="E170" s="47">
        <v>85.77</v>
      </c>
      <c r="F170" s="48">
        <v>58.81</v>
      </c>
      <c r="G170" s="49">
        <v>26.96</v>
      </c>
      <c r="H170" s="50">
        <v>14169.114974933</v>
      </c>
      <c r="I170" s="50">
        <v>1215284.9913999999</v>
      </c>
      <c r="J170" s="44" t="s">
        <v>78</v>
      </c>
      <c r="K170" s="44"/>
    </row>
    <row r="171" spans="1:11">
      <c r="A171" s="44">
        <v>2</v>
      </c>
      <c r="B171" s="45" t="s">
        <v>244</v>
      </c>
      <c r="C171" s="46">
        <v>3.3</v>
      </c>
      <c r="D171" s="44" t="s">
        <v>27</v>
      </c>
      <c r="E171" s="47">
        <v>85.77</v>
      </c>
      <c r="F171" s="48">
        <v>58.81</v>
      </c>
      <c r="G171" s="49">
        <v>26.96</v>
      </c>
      <c r="H171" s="50">
        <v>14191.348965838901</v>
      </c>
      <c r="I171" s="50">
        <v>1217192.0008</v>
      </c>
      <c r="J171" s="44" t="s">
        <v>78</v>
      </c>
      <c r="K171" s="44"/>
    </row>
    <row r="172" spans="1:11">
      <c r="A172" s="44">
        <v>2</v>
      </c>
      <c r="B172" s="45" t="s">
        <v>245</v>
      </c>
      <c r="C172" s="46">
        <v>3.3</v>
      </c>
      <c r="D172" s="44" t="s">
        <v>27</v>
      </c>
      <c r="E172" s="47">
        <v>85.77</v>
      </c>
      <c r="F172" s="48">
        <v>58.81</v>
      </c>
      <c r="G172" s="49">
        <v>26.96</v>
      </c>
      <c r="H172" s="50">
        <v>14224.717241459701</v>
      </c>
      <c r="I172" s="50">
        <v>1220053.9978</v>
      </c>
      <c r="J172" s="44" t="s">
        <v>78</v>
      </c>
      <c r="K172" s="44"/>
    </row>
    <row r="173" spans="1:11">
      <c r="A173" s="44">
        <v>2</v>
      </c>
      <c r="B173" s="45" t="s">
        <v>246</v>
      </c>
      <c r="C173" s="46">
        <v>3.3</v>
      </c>
      <c r="D173" s="44" t="s">
        <v>27</v>
      </c>
      <c r="E173" s="47">
        <v>85.77</v>
      </c>
      <c r="F173" s="48">
        <v>58.81</v>
      </c>
      <c r="G173" s="49">
        <v>26.96</v>
      </c>
      <c r="H173" s="50">
        <v>14258.073990905899</v>
      </c>
      <c r="I173" s="50">
        <v>1222915.0061999999</v>
      </c>
      <c r="J173" s="44" t="s">
        <v>78</v>
      </c>
      <c r="K173" s="44"/>
    </row>
    <row r="174" spans="1:11">
      <c r="A174" s="44">
        <v>2</v>
      </c>
      <c r="B174" s="45" t="s">
        <v>247</v>
      </c>
      <c r="C174" s="46">
        <v>3.3</v>
      </c>
      <c r="D174" s="44" t="s">
        <v>27</v>
      </c>
      <c r="E174" s="47">
        <v>85.77</v>
      </c>
      <c r="F174" s="48">
        <v>58.81</v>
      </c>
      <c r="G174" s="49">
        <v>26.96</v>
      </c>
      <c r="H174" s="50">
        <v>14280.3310341611</v>
      </c>
      <c r="I174" s="50">
        <v>1224823.9927999999</v>
      </c>
      <c r="J174" s="44" t="s">
        <v>78</v>
      </c>
      <c r="K174" s="44"/>
    </row>
    <row r="175" spans="1:11">
      <c r="A175" s="44">
        <v>2</v>
      </c>
      <c r="B175" s="45" t="s">
        <v>248</v>
      </c>
      <c r="C175" s="46">
        <v>3.3</v>
      </c>
      <c r="D175" s="44" t="s">
        <v>27</v>
      </c>
      <c r="E175" s="47">
        <v>85.77</v>
      </c>
      <c r="F175" s="48">
        <v>58.81</v>
      </c>
      <c r="G175" s="49">
        <v>26.96</v>
      </c>
      <c r="H175" s="50">
        <v>14313.699309782</v>
      </c>
      <c r="I175" s="50">
        <v>1227685.9898000001</v>
      </c>
      <c r="J175" s="44" t="s">
        <v>78</v>
      </c>
      <c r="K175" s="44"/>
    </row>
    <row r="176" spans="1:11">
      <c r="A176" s="44">
        <v>2</v>
      </c>
      <c r="B176" s="45" t="s">
        <v>249</v>
      </c>
      <c r="C176" s="46">
        <v>3.3</v>
      </c>
      <c r="D176" s="44" t="s">
        <v>27</v>
      </c>
      <c r="E176" s="47">
        <v>85.77</v>
      </c>
      <c r="F176" s="48">
        <v>58.81</v>
      </c>
      <c r="G176" s="49">
        <v>26.96</v>
      </c>
      <c r="H176" s="50">
        <v>14347.0560592282</v>
      </c>
      <c r="I176" s="50">
        <v>1230546.9982</v>
      </c>
      <c r="J176" s="44" t="s">
        <v>78</v>
      </c>
      <c r="K176" s="44"/>
    </row>
    <row r="177" spans="1:11">
      <c r="A177" s="44">
        <v>2</v>
      </c>
      <c r="B177" s="45" t="s">
        <v>250</v>
      </c>
      <c r="C177" s="46">
        <v>4.5</v>
      </c>
      <c r="D177" s="44" t="s">
        <v>27</v>
      </c>
      <c r="E177" s="47">
        <v>81.27</v>
      </c>
      <c r="F177" s="48">
        <v>47.56</v>
      </c>
      <c r="G177" s="49">
        <v>33.71</v>
      </c>
      <c r="H177" s="50">
        <v>13924.4316082195</v>
      </c>
      <c r="I177" s="50">
        <v>1131638.5567999999</v>
      </c>
      <c r="J177" s="44" t="s">
        <v>78</v>
      </c>
      <c r="K177" s="44"/>
    </row>
    <row r="178" spans="1:11">
      <c r="A178" s="44">
        <v>2</v>
      </c>
      <c r="B178" s="45" t="s">
        <v>251</v>
      </c>
      <c r="C178" s="46">
        <v>4.1500000000000004</v>
      </c>
      <c r="D178" s="44" t="s">
        <v>27</v>
      </c>
      <c r="E178" s="47">
        <v>83.11</v>
      </c>
      <c r="F178" s="48">
        <v>47.56</v>
      </c>
      <c r="G178" s="49">
        <v>35.549999999999997</v>
      </c>
      <c r="H178" s="50">
        <v>13980.0482252437</v>
      </c>
      <c r="I178" s="50">
        <v>1161881.808</v>
      </c>
      <c r="J178" s="44" t="s">
        <v>78</v>
      </c>
      <c r="K178" s="44"/>
    </row>
    <row r="179" spans="1:11">
      <c r="A179" s="44">
        <v>2</v>
      </c>
      <c r="B179" s="45" t="s">
        <v>252</v>
      </c>
      <c r="C179" s="46">
        <v>3.3</v>
      </c>
      <c r="D179" s="44" t="s">
        <v>27</v>
      </c>
      <c r="E179" s="47">
        <v>95.64</v>
      </c>
      <c r="F179" s="48">
        <v>65.58</v>
      </c>
      <c r="G179" s="49">
        <v>30.06</v>
      </c>
      <c r="H179" s="50">
        <v>14224.7280698453</v>
      </c>
      <c r="I179" s="50">
        <v>1360452.9926</v>
      </c>
      <c r="J179" s="44" t="s">
        <v>78</v>
      </c>
      <c r="K179" s="44"/>
    </row>
    <row r="180" spans="1:11">
      <c r="A180" s="44">
        <v>2</v>
      </c>
      <c r="B180" s="45" t="s">
        <v>253</v>
      </c>
      <c r="C180" s="46">
        <v>3.3</v>
      </c>
      <c r="D180" s="44" t="s">
        <v>27</v>
      </c>
      <c r="E180" s="47">
        <v>95.64</v>
      </c>
      <c r="F180" s="48">
        <v>65.58</v>
      </c>
      <c r="G180" s="49">
        <v>30.06</v>
      </c>
      <c r="H180" s="50">
        <v>14258.084533667899</v>
      </c>
      <c r="I180" s="50">
        <v>1363643.2047999999</v>
      </c>
      <c r="J180" s="44" t="s">
        <v>78</v>
      </c>
      <c r="K180" s="44"/>
    </row>
    <row r="181" spans="1:11">
      <c r="A181" s="44">
        <v>2</v>
      </c>
      <c r="B181" s="45" t="s">
        <v>254</v>
      </c>
      <c r="C181" s="46">
        <v>3.3</v>
      </c>
      <c r="D181" s="44" t="s">
        <v>27</v>
      </c>
      <c r="E181" s="47">
        <v>95.64</v>
      </c>
      <c r="F181" s="48">
        <v>65.58</v>
      </c>
      <c r="G181" s="49">
        <v>30.06</v>
      </c>
      <c r="H181" s="50">
        <v>14280.329067335801</v>
      </c>
      <c r="I181" s="50">
        <v>1365770.672</v>
      </c>
      <c r="J181" s="44" t="s">
        <v>78</v>
      </c>
      <c r="K181" s="44"/>
    </row>
    <row r="182" spans="1:11">
      <c r="A182" s="44">
        <v>2</v>
      </c>
      <c r="B182" s="45" t="s">
        <v>255</v>
      </c>
      <c r="C182" s="46">
        <v>3.3</v>
      </c>
      <c r="D182" s="44" t="s">
        <v>27</v>
      </c>
      <c r="E182" s="47">
        <v>95.64</v>
      </c>
      <c r="F182" s="48">
        <v>65.58</v>
      </c>
      <c r="G182" s="49">
        <v>30.06</v>
      </c>
      <c r="H182" s="50">
        <v>14313.6958678377</v>
      </c>
      <c r="I182" s="50">
        <v>1368961.8728</v>
      </c>
      <c r="J182" s="44" t="s">
        <v>78</v>
      </c>
      <c r="K182" s="44"/>
    </row>
    <row r="183" spans="1:11">
      <c r="A183" s="44">
        <v>2</v>
      </c>
      <c r="B183" s="45" t="s">
        <v>256</v>
      </c>
      <c r="C183" s="46">
        <v>3.3</v>
      </c>
      <c r="D183" s="44" t="s">
        <v>27</v>
      </c>
      <c r="E183" s="47">
        <v>95.64</v>
      </c>
      <c r="F183" s="48">
        <v>65.58</v>
      </c>
      <c r="G183" s="49">
        <v>30.06</v>
      </c>
      <c r="H183" s="50">
        <v>14347.0626683396</v>
      </c>
      <c r="I183" s="50">
        <v>1372153.0736</v>
      </c>
      <c r="J183" s="44" t="s">
        <v>78</v>
      </c>
      <c r="K183" s="44"/>
    </row>
    <row r="184" spans="1:11">
      <c r="A184" s="44">
        <v>2</v>
      </c>
      <c r="B184" s="45" t="s">
        <v>257</v>
      </c>
      <c r="C184" s="46">
        <v>3.3</v>
      </c>
      <c r="D184" s="44" t="s">
        <v>27</v>
      </c>
      <c r="E184" s="47">
        <v>95.64</v>
      </c>
      <c r="F184" s="48">
        <v>65.58</v>
      </c>
      <c r="G184" s="49">
        <v>30.06</v>
      </c>
      <c r="H184" s="50">
        <v>14369.3072020075</v>
      </c>
      <c r="I184" s="50">
        <v>1374280.5408000001</v>
      </c>
      <c r="J184" s="44" t="s">
        <v>78</v>
      </c>
      <c r="K184" s="44"/>
    </row>
    <row r="185" spans="1:11">
      <c r="A185" s="44">
        <v>2</v>
      </c>
      <c r="B185" s="45" t="s">
        <v>258</v>
      </c>
      <c r="C185" s="46">
        <v>3.3</v>
      </c>
      <c r="D185" s="44" t="s">
        <v>27</v>
      </c>
      <c r="E185" s="47">
        <v>95.64</v>
      </c>
      <c r="F185" s="48">
        <v>65.58</v>
      </c>
      <c r="G185" s="49">
        <v>30.06</v>
      </c>
      <c r="H185" s="50">
        <v>14402.6636658302</v>
      </c>
      <c r="I185" s="50">
        <v>1377470.753</v>
      </c>
      <c r="J185" s="44" t="s">
        <v>78</v>
      </c>
      <c r="K185" s="44"/>
    </row>
    <row r="186" spans="1:11">
      <c r="A186" s="44">
        <v>2</v>
      </c>
      <c r="B186" s="45" t="s">
        <v>259</v>
      </c>
      <c r="C186" s="46">
        <v>3.3</v>
      </c>
      <c r="D186" s="44" t="s">
        <v>27</v>
      </c>
      <c r="E186" s="47">
        <v>95.64</v>
      </c>
      <c r="F186" s="48">
        <v>65.58</v>
      </c>
      <c r="G186" s="49">
        <v>30.06</v>
      </c>
      <c r="H186" s="50">
        <v>14424.908199498101</v>
      </c>
      <c r="I186" s="50">
        <v>1379598.2202000001</v>
      </c>
      <c r="J186" s="44" t="s">
        <v>78</v>
      </c>
      <c r="K186" s="44"/>
    </row>
    <row r="187" spans="1:11">
      <c r="A187" s="44">
        <v>2</v>
      </c>
      <c r="B187" s="45" t="s">
        <v>260</v>
      </c>
      <c r="C187" s="46">
        <v>3.3</v>
      </c>
      <c r="D187" s="44" t="s">
        <v>27</v>
      </c>
      <c r="E187" s="47">
        <v>95.64</v>
      </c>
      <c r="F187" s="48">
        <v>65.58</v>
      </c>
      <c r="G187" s="49">
        <v>30.06</v>
      </c>
      <c r="H187" s="50">
        <v>14458.275</v>
      </c>
      <c r="I187" s="50">
        <v>1382789.4210000001</v>
      </c>
      <c r="J187" s="44" t="s">
        <v>78</v>
      </c>
      <c r="K187" s="44"/>
    </row>
    <row r="188" spans="1:11">
      <c r="A188" s="44">
        <v>2</v>
      </c>
      <c r="B188" s="45" t="s">
        <v>261</v>
      </c>
      <c r="C188" s="46">
        <v>4.5</v>
      </c>
      <c r="D188" s="44" t="s">
        <v>27</v>
      </c>
      <c r="E188" s="47">
        <v>69.39</v>
      </c>
      <c r="F188" s="48">
        <v>40.6</v>
      </c>
      <c r="G188" s="49">
        <v>28.79</v>
      </c>
      <c r="H188" s="50">
        <v>13802.0897910362</v>
      </c>
      <c r="I188" s="50">
        <v>957727.01060000004</v>
      </c>
      <c r="J188" s="44" t="s">
        <v>78</v>
      </c>
      <c r="K188" s="44"/>
    </row>
    <row r="189" spans="1:11">
      <c r="A189" s="44">
        <v>2</v>
      </c>
      <c r="B189" s="45" t="s">
        <v>262</v>
      </c>
      <c r="C189" s="46">
        <v>4.1500000000000004</v>
      </c>
      <c r="D189" s="44" t="s">
        <v>27</v>
      </c>
      <c r="E189" s="47">
        <v>75.77</v>
      </c>
      <c r="F189" s="48">
        <v>43.36</v>
      </c>
      <c r="G189" s="49">
        <v>32.409999999999997</v>
      </c>
      <c r="H189" s="50">
        <v>13924.4251286789</v>
      </c>
      <c r="I189" s="50">
        <v>1055053.692</v>
      </c>
      <c r="J189" s="44" t="s">
        <v>78</v>
      </c>
      <c r="K189" s="44"/>
    </row>
    <row r="190" spans="1:11">
      <c r="A190" s="44">
        <v>2</v>
      </c>
      <c r="B190" s="45" t="s">
        <v>263</v>
      </c>
      <c r="C190" s="46">
        <v>3.3</v>
      </c>
      <c r="D190" s="44" t="s">
        <v>27</v>
      </c>
      <c r="E190" s="47">
        <v>103.66</v>
      </c>
      <c r="F190" s="48">
        <v>71.08</v>
      </c>
      <c r="G190" s="49">
        <v>32.58</v>
      </c>
      <c r="H190" s="50">
        <v>14269.2097800502</v>
      </c>
      <c r="I190" s="50">
        <v>1479146.2858</v>
      </c>
      <c r="J190" s="44" t="s">
        <v>78</v>
      </c>
      <c r="K190" s="44"/>
    </row>
    <row r="191" spans="1:11">
      <c r="A191" s="44">
        <v>2</v>
      </c>
      <c r="B191" s="45" t="s">
        <v>264</v>
      </c>
      <c r="C191" s="46">
        <v>3.3</v>
      </c>
      <c r="D191" s="44" t="s">
        <v>27</v>
      </c>
      <c r="E191" s="47">
        <v>103.66</v>
      </c>
      <c r="F191" s="48">
        <v>71.08</v>
      </c>
      <c r="G191" s="49">
        <v>32.58</v>
      </c>
      <c r="H191" s="50">
        <v>14302.579560100299</v>
      </c>
      <c r="I191" s="50">
        <v>1482605.3972</v>
      </c>
      <c r="J191" s="44" t="s">
        <v>78</v>
      </c>
      <c r="K191" s="44"/>
    </row>
    <row r="192" spans="1:11">
      <c r="A192" s="44">
        <v>2</v>
      </c>
      <c r="B192" s="45" t="s">
        <v>265</v>
      </c>
      <c r="C192" s="46">
        <v>3.3</v>
      </c>
      <c r="D192" s="44" t="s">
        <v>27</v>
      </c>
      <c r="E192" s="47">
        <v>103.66</v>
      </c>
      <c r="F192" s="48">
        <v>71.08</v>
      </c>
      <c r="G192" s="49">
        <v>32.58</v>
      </c>
      <c r="H192" s="50">
        <v>14335.9302662551</v>
      </c>
      <c r="I192" s="50">
        <v>1486062.5314</v>
      </c>
      <c r="J192" s="44" t="s">
        <v>78</v>
      </c>
      <c r="K192" s="44"/>
    </row>
    <row r="193" spans="1:11">
      <c r="A193" s="44">
        <v>2</v>
      </c>
      <c r="B193" s="45" t="s">
        <v>266</v>
      </c>
      <c r="C193" s="46">
        <v>3.3</v>
      </c>
      <c r="D193" s="44" t="s">
        <v>27</v>
      </c>
      <c r="E193" s="47">
        <v>103.66</v>
      </c>
      <c r="F193" s="48">
        <v>71.08</v>
      </c>
      <c r="G193" s="49">
        <v>32.58</v>
      </c>
      <c r="H193" s="50">
        <v>14358.1799652711</v>
      </c>
      <c r="I193" s="50">
        <v>1488368.9351999999</v>
      </c>
      <c r="J193" s="44" t="s">
        <v>78</v>
      </c>
      <c r="K193" s="44"/>
    </row>
    <row r="194" spans="1:11">
      <c r="A194" s="44">
        <v>2</v>
      </c>
      <c r="B194" s="45" t="s">
        <v>267</v>
      </c>
      <c r="C194" s="46">
        <v>3.3</v>
      </c>
      <c r="D194" s="44" t="s">
        <v>27</v>
      </c>
      <c r="E194" s="47">
        <v>103.66</v>
      </c>
      <c r="F194" s="48">
        <v>71.08</v>
      </c>
      <c r="G194" s="49">
        <v>32.58</v>
      </c>
      <c r="H194" s="50">
        <v>14391.540208373501</v>
      </c>
      <c r="I194" s="50">
        <v>1491827.058</v>
      </c>
      <c r="J194" s="44" t="s">
        <v>78</v>
      </c>
      <c r="K194" s="44"/>
    </row>
    <row r="195" spans="1:11">
      <c r="A195" s="44">
        <v>2</v>
      </c>
      <c r="B195" s="45" t="s">
        <v>268</v>
      </c>
      <c r="C195" s="46">
        <v>3.3</v>
      </c>
      <c r="D195" s="44" t="s">
        <v>27</v>
      </c>
      <c r="E195" s="47">
        <v>103.66</v>
      </c>
      <c r="F195" s="48">
        <v>71.08</v>
      </c>
      <c r="G195" s="49">
        <v>32.58</v>
      </c>
      <c r="H195" s="50">
        <v>14413.789907389501</v>
      </c>
      <c r="I195" s="50">
        <v>1494133.4617999999</v>
      </c>
      <c r="J195" s="44" t="s">
        <v>78</v>
      </c>
      <c r="K195" s="44"/>
    </row>
    <row r="196" spans="1:11">
      <c r="A196" s="44">
        <v>2</v>
      </c>
      <c r="B196" s="45" t="s">
        <v>269</v>
      </c>
      <c r="C196" s="46">
        <v>3.3</v>
      </c>
      <c r="D196" s="44" t="s">
        <v>27</v>
      </c>
      <c r="E196" s="47">
        <v>103.66</v>
      </c>
      <c r="F196" s="48">
        <v>71.08</v>
      </c>
      <c r="G196" s="49">
        <v>32.58</v>
      </c>
      <c r="H196" s="50">
        <v>14447.150150492</v>
      </c>
      <c r="I196" s="50">
        <v>1497591.5845999999</v>
      </c>
      <c r="J196" s="44" t="s">
        <v>78</v>
      </c>
      <c r="K196" s="44"/>
    </row>
    <row r="197" spans="1:11">
      <c r="A197" s="44">
        <v>2</v>
      </c>
      <c r="B197" s="45" t="s">
        <v>270</v>
      </c>
      <c r="C197" s="46">
        <v>3.3</v>
      </c>
      <c r="D197" s="44" t="s">
        <v>27</v>
      </c>
      <c r="E197" s="47">
        <v>103.66</v>
      </c>
      <c r="F197" s="48">
        <v>71.08</v>
      </c>
      <c r="G197" s="49">
        <v>32.58</v>
      </c>
      <c r="H197" s="50">
        <v>14480.519930542199</v>
      </c>
      <c r="I197" s="50">
        <v>1501050.696</v>
      </c>
      <c r="J197" s="44" t="s">
        <v>78</v>
      </c>
      <c r="K197" s="44"/>
    </row>
    <row r="198" spans="1:11">
      <c r="A198" s="44">
        <v>2</v>
      </c>
      <c r="B198" s="45" t="s">
        <v>271</v>
      </c>
      <c r="C198" s="46">
        <v>3.3</v>
      </c>
      <c r="D198" s="44" t="s">
        <v>27</v>
      </c>
      <c r="E198" s="47">
        <v>103.66</v>
      </c>
      <c r="F198" s="48">
        <v>71.08</v>
      </c>
      <c r="G198" s="49">
        <v>32.58</v>
      </c>
      <c r="H198" s="50">
        <v>14502.760092610501</v>
      </c>
      <c r="I198" s="50">
        <v>1503356.1111999999</v>
      </c>
      <c r="J198" s="44" t="s">
        <v>78</v>
      </c>
      <c r="K198" s="44"/>
    </row>
    <row r="199" spans="1:11">
      <c r="A199" s="44">
        <v>2</v>
      </c>
      <c r="B199" s="45" t="s">
        <v>272</v>
      </c>
      <c r="C199" s="46">
        <v>4.5</v>
      </c>
      <c r="D199" s="44" t="s">
        <v>27</v>
      </c>
      <c r="E199" s="47">
        <v>82.2</v>
      </c>
      <c r="F199" s="48">
        <v>48.1</v>
      </c>
      <c r="G199" s="49">
        <v>34.1</v>
      </c>
      <c r="H199" s="50">
        <v>13980.042756691</v>
      </c>
      <c r="I199" s="50">
        <v>1149159.5146000001</v>
      </c>
      <c r="J199" s="44" t="s">
        <v>78</v>
      </c>
      <c r="K199" s="44"/>
    </row>
    <row r="200" spans="1:11">
      <c r="A200" s="44">
        <v>2</v>
      </c>
      <c r="B200" s="45" t="s">
        <v>273</v>
      </c>
      <c r="C200" s="46">
        <v>4.1500000000000004</v>
      </c>
      <c r="D200" s="44" t="s">
        <v>27</v>
      </c>
      <c r="E200" s="47">
        <v>64.290000000000006</v>
      </c>
      <c r="F200" s="48">
        <v>36.78</v>
      </c>
      <c r="G200" s="49">
        <v>27.51</v>
      </c>
      <c r="H200" s="50">
        <v>13813.213115570101</v>
      </c>
      <c r="I200" s="50">
        <v>888051.47120000003</v>
      </c>
      <c r="J200" s="44" t="s">
        <v>78</v>
      </c>
      <c r="K200" s="44"/>
    </row>
    <row r="201" spans="1:11">
      <c r="A201" s="44">
        <v>2</v>
      </c>
      <c r="B201" s="45" t="s">
        <v>274</v>
      </c>
      <c r="C201" s="46">
        <v>3.3</v>
      </c>
      <c r="D201" s="44" t="s">
        <v>27</v>
      </c>
      <c r="E201" s="47">
        <v>73.58</v>
      </c>
      <c r="F201" s="48">
        <v>50.45</v>
      </c>
      <c r="G201" s="49">
        <v>23.13</v>
      </c>
      <c r="H201" s="50">
        <v>13879.941312856799</v>
      </c>
      <c r="I201" s="50">
        <v>1021286.0818</v>
      </c>
      <c r="J201" s="44" t="s">
        <v>78</v>
      </c>
      <c r="K201" s="44"/>
    </row>
    <row r="202" spans="1:11">
      <c r="A202" s="44">
        <v>2</v>
      </c>
      <c r="B202" s="45" t="s">
        <v>275</v>
      </c>
      <c r="C202" s="46">
        <v>3.3</v>
      </c>
      <c r="D202" s="44" t="s">
        <v>27</v>
      </c>
      <c r="E202" s="47">
        <v>73.58</v>
      </c>
      <c r="F202" s="48">
        <v>50.45</v>
      </c>
      <c r="G202" s="49">
        <v>23.13</v>
      </c>
      <c r="H202" s="50">
        <v>13913.315631965201</v>
      </c>
      <c r="I202" s="50">
        <v>1023741.7642</v>
      </c>
      <c r="J202" s="44" t="s">
        <v>78</v>
      </c>
      <c r="K202" s="44"/>
    </row>
    <row r="203" spans="1:11">
      <c r="A203" s="44">
        <v>2</v>
      </c>
      <c r="B203" s="45" t="s">
        <v>276</v>
      </c>
      <c r="C203" s="46">
        <v>3.3</v>
      </c>
      <c r="D203" s="44" t="s">
        <v>27</v>
      </c>
      <c r="E203" s="47">
        <v>73.58</v>
      </c>
      <c r="F203" s="48">
        <v>50.45</v>
      </c>
      <c r="G203" s="49">
        <v>23.13</v>
      </c>
      <c r="H203" s="50">
        <v>13946.6765153574</v>
      </c>
      <c r="I203" s="50">
        <v>1026196.458</v>
      </c>
      <c r="J203" s="44" t="s">
        <v>78</v>
      </c>
      <c r="K203" s="44"/>
    </row>
    <row r="204" spans="1:11">
      <c r="A204" s="44">
        <v>2</v>
      </c>
      <c r="B204" s="45" t="s">
        <v>277</v>
      </c>
      <c r="C204" s="46">
        <v>3.3</v>
      </c>
      <c r="D204" s="44" t="s">
        <v>27</v>
      </c>
      <c r="E204" s="47">
        <v>73.58</v>
      </c>
      <c r="F204" s="48">
        <v>50.45</v>
      </c>
      <c r="G204" s="49">
        <v>23.13</v>
      </c>
      <c r="H204" s="50">
        <v>13968.9260614297</v>
      </c>
      <c r="I204" s="50">
        <v>1027833.5796000001</v>
      </c>
      <c r="J204" s="44" t="s">
        <v>78</v>
      </c>
      <c r="K204" s="44"/>
    </row>
    <row r="205" spans="1:11">
      <c r="A205" s="44">
        <v>2</v>
      </c>
      <c r="B205" s="45" t="s">
        <v>278</v>
      </c>
      <c r="C205" s="46">
        <v>3.3</v>
      </c>
      <c r="D205" s="44" t="s">
        <v>27</v>
      </c>
      <c r="E205" s="47">
        <v>73.58</v>
      </c>
      <c r="F205" s="48">
        <v>50.45</v>
      </c>
      <c r="G205" s="49">
        <v>23.13</v>
      </c>
      <c r="H205" s="50">
        <v>14002.286944822001</v>
      </c>
      <c r="I205" s="50">
        <v>1030288.2733999999</v>
      </c>
      <c r="J205" s="44" t="s">
        <v>78</v>
      </c>
      <c r="K205" s="44"/>
    </row>
    <row r="206" spans="1:11">
      <c r="A206" s="44">
        <v>2</v>
      </c>
      <c r="B206" s="45" t="s">
        <v>279</v>
      </c>
      <c r="C206" s="46">
        <v>3.3</v>
      </c>
      <c r="D206" s="44" t="s">
        <v>27</v>
      </c>
      <c r="E206" s="47">
        <v>73.58</v>
      </c>
      <c r="F206" s="48">
        <v>50.45</v>
      </c>
      <c r="G206" s="49">
        <v>23.13</v>
      </c>
      <c r="H206" s="50">
        <v>14035.6612639304</v>
      </c>
      <c r="I206" s="50">
        <v>1032743.9558</v>
      </c>
      <c r="J206" s="44" t="s">
        <v>78</v>
      </c>
      <c r="K206" s="44"/>
    </row>
    <row r="207" spans="1:11">
      <c r="A207" s="44">
        <v>2</v>
      </c>
      <c r="B207" s="45" t="s">
        <v>280</v>
      </c>
      <c r="C207" s="46">
        <v>3.3</v>
      </c>
      <c r="D207" s="44" t="s">
        <v>27</v>
      </c>
      <c r="E207" s="47">
        <v>73.58</v>
      </c>
      <c r="F207" s="48">
        <v>50.45</v>
      </c>
      <c r="G207" s="49">
        <v>23.13</v>
      </c>
      <c r="H207" s="50">
        <v>14057.8839385703</v>
      </c>
      <c r="I207" s="50">
        <v>1034379.1002</v>
      </c>
      <c r="J207" s="44" t="s">
        <v>78</v>
      </c>
      <c r="K207" s="44"/>
    </row>
    <row r="208" spans="1:11">
      <c r="A208" s="44">
        <v>2</v>
      </c>
      <c r="B208" s="45" t="s">
        <v>281</v>
      </c>
      <c r="C208" s="46">
        <v>3.3</v>
      </c>
      <c r="D208" s="44" t="s">
        <v>27</v>
      </c>
      <c r="E208" s="47">
        <v>73.58</v>
      </c>
      <c r="F208" s="48">
        <v>50.45</v>
      </c>
      <c r="G208" s="49">
        <v>23.13</v>
      </c>
      <c r="H208" s="50">
        <v>14091.258257678701</v>
      </c>
      <c r="I208" s="50">
        <v>1036834.7826</v>
      </c>
      <c r="J208" s="44" t="s">
        <v>78</v>
      </c>
      <c r="K208" s="44"/>
    </row>
    <row r="209" spans="1:11">
      <c r="A209" s="44">
        <v>2</v>
      </c>
      <c r="B209" s="45" t="s">
        <v>282</v>
      </c>
      <c r="C209" s="46">
        <v>3.3</v>
      </c>
      <c r="D209" s="44" t="s">
        <v>27</v>
      </c>
      <c r="E209" s="47">
        <v>73.58</v>
      </c>
      <c r="F209" s="48">
        <v>50.45</v>
      </c>
      <c r="G209" s="49">
        <v>23.13</v>
      </c>
      <c r="H209" s="50">
        <v>14113.494368034801</v>
      </c>
      <c r="I209" s="50">
        <v>1038470.9155999999</v>
      </c>
      <c r="J209" s="44" t="s">
        <v>78</v>
      </c>
      <c r="K209" s="44"/>
    </row>
    <row r="210" spans="1:11">
      <c r="A210" s="44">
        <v>2</v>
      </c>
      <c r="B210" s="45" t="s">
        <v>283</v>
      </c>
      <c r="C210" s="46">
        <v>3.3</v>
      </c>
      <c r="D210" s="44" t="s">
        <v>27</v>
      </c>
      <c r="E210" s="47">
        <v>62.22</v>
      </c>
      <c r="F210" s="48">
        <v>42.66</v>
      </c>
      <c r="G210" s="49">
        <v>19.559999999999999</v>
      </c>
      <c r="H210" s="50">
        <v>13735.359263902301</v>
      </c>
      <c r="I210" s="50">
        <v>854614.05339999998</v>
      </c>
      <c r="J210" s="44" t="s">
        <v>78</v>
      </c>
      <c r="K210" s="44"/>
    </row>
    <row r="211" spans="1:11">
      <c r="A211" s="44">
        <v>2</v>
      </c>
      <c r="B211" s="45" t="s">
        <v>284</v>
      </c>
      <c r="C211" s="46">
        <v>3.3</v>
      </c>
      <c r="D211" s="44" t="s">
        <v>27</v>
      </c>
      <c r="E211" s="47">
        <v>62.22</v>
      </c>
      <c r="F211" s="48">
        <v>42.66</v>
      </c>
      <c r="G211" s="49">
        <v>19.559999999999999</v>
      </c>
      <c r="H211" s="50">
        <v>13768.7415943427</v>
      </c>
      <c r="I211" s="50">
        <v>856691.10199999996</v>
      </c>
      <c r="J211" s="44" t="s">
        <v>78</v>
      </c>
      <c r="K211" s="44"/>
    </row>
    <row r="212" spans="1:11">
      <c r="A212" s="44">
        <v>2</v>
      </c>
      <c r="B212" s="45" t="s">
        <v>285</v>
      </c>
      <c r="C212" s="46">
        <v>3.3</v>
      </c>
      <c r="D212" s="44" t="s">
        <v>27</v>
      </c>
      <c r="E212" s="47">
        <v>62.22</v>
      </c>
      <c r="F212" s="48">
        <v>42.66</v>
      </c>
      <c r="G212" s="49">
        <v>19.559999999999999</v>
      </c>
      <c r="H212" s="50">
        <v>13790.97</v>
      </c>
      <c r="I212" s="50">
        <v>858074.15339999995</v>
      </c>
      <c r="J212" s="44" t="s">
        <v>78</v>
      </c>
      <c r="K212" s="44"/>
    </row>
    <row r="213" spans="1:11">
      <c r="A213" s="44">
        <v>2</v>
      </c>
      <c r="B213" s="45" t="s">
        <v>286</v>
      </c>
      <c r="C213" s="46">
        <v>3.3</v>
      </c>
      <c r="D213" s="44" t="s">
        <v>27</v>
      </c>
      <c r="E213" s="47">
        <v>62.22</v>
      </c>
      <c r="F213" s="48">
        <v>42.66</v>
      </c>
      <c r="G213" s="49">
        <v>19.559999999999999</v>
      </c>
      <c r="H213" s="50">
        <v>13824.336441658599</v>
      </c>
      <c r="I213" s="50">
        <v>860150.21340000001</v>
      </c>
      <c r="J213" s="44" t="s">
        <v>78</v>
      </c>
      <c r="K213" s="44"/>
    </row>
    <row r="214" spans="1:11">
      <c r="A214" s="44">
        <v>2</v>
      </c>
      <c r="B214" s="45" t="s">
        <v>287</v>
      </c>
      <c r="C214" s="46">
        <v>3.3</v>
      </c>
      <c r="D214" s="44" t="s">
        <v>27</v>
      </c>
      <c r="E214" s="47">
        <v>62.22</v>
      </c>
      <c r="F214" s="48">
        <v>42.66</v>
      </c>
      <c r="G214" s="49">
        <v>19.559999999999999</v>
      </c>
      <c r="H214" s="50">
        <v>13857.702883317301</v>
      </c>
      <c r="I214" s="50">
        <v>862226.27339999995</v>
      </c>
      <c r="J214" s="44" t="s">
        <v>78</v>
      </c>
      <c r="K214" s="44"/>
    </row>
    <row r="215" spans="1:11">
      <c r="A215" s="44">
        <v>2</v>
      </c>
      <c r="B215" s="45" t="s">
        <v>288</v>
      </c>
      <c r="C215" s="46">
        <v>3.3</v>
      </c>
      <c r="D215" s="44" t="s">
        <v>27</v>
      </c>
      <c r="E215" s="47">
        <v>62.22</v>
      </c>
      <c r="F215" s="48">
        <v>42.66</v>
      </c>
      <c r="G215" s="49">
        <v>19.559999999999999</v>
      </c>
      <c r="H215" s="50">
        <v>13879.947177756299</v>
      </c>
      <c r="I215" s="50">
        <v>863610.31339999998</v>
      </c>
      <c r="J215" s="44" t="s">
        <v>78</v>
      </c>
      <c r="K215" s="44"/>
    </row>
    <row r="216" spans="1:11">
      <c r="A216" s="44">
        <v>2</v>
      </c>
      <c r="B216" s="45" t="s">
        <v>289</v>
      </c>
      <c r="C216" s="46">
        <v>3.3</v>
      </c>
      <c r="D216" s="44" t="s">
        <v>27</v>
      </c>
      <c r="E216" s="47">
        <v>62.22</v>
      </c>
      <c r="F216" s="48">
        <v>42.66</v>
      </c>
      <c r="G216" s="49">
        <v>19.559999999999999</v>
      </c>
      <c r="H216" s="50">
        <v>13913.313619414999</v>
      </c>
      <c r="I216" s="50">
        <v>865686.37340000004</v>
      </c>
      <c r="J216" s="44" t="s">
        <v>78</v>
      </c>
      <c r="K216" s="44"/>
    </row>
    <row r="217" spans="1:11">
      <c r="A217" s="44">
        <v>2</v>
      </c>
      <c r="B217" s="45" t="s">
        <v>290</v>
      </c>
      <c r="C217" s="46">
        <v>3.3</v>
      </c>
      <c r="D217" s="44" t="s">
        <v>27</v>
      </c>
      <c r="E217" s="47">
        <v>62.22</v>
      </c>
      <c r="F217" s="48">
        <v>42.66</v>
      </c>
      <c r="G217" s="49">
        <v>19.559999999999999</v>
      </c>
      <c r="H217" s="50">
        <v>13946.680061073601</v>
      </c>
      <c r="I217" s="50">
        <v>867762.43339999998</v>
      </c>
      <c r="J217" s="44" t="s">
        <v>78</v>
      </c>
      <c r="K217" s="44"/>
    </row>
    <row r="218" spans="1:11">
      <c r="A218" s="44">
        <v>2</v>
      </c>
      <c r="B218" s="45" t="s">
        <v>291</v>
      </c>
      <c r="C218" s="46">
        <v>3.3</v>
      </c>
      <c r="D218" s="44" t="s">
        <v>27</v>
      </c>
      <c r="E218" s="47">
        <v>62.22</v>
      </c>
      <c r="F218" s="48">
        <v>42.66</v>
      </c>
      <c r="G218" s="49">
        <v>19.559999999999999</v>
      </c>
      <c r="H218" s="50">
        <v>13968.908466731</v>
      </c>
      <c r="I218" s="50">
        <v>869145.48479999998</v>
      </c>
      <c r="J218" s="44" t="s">
        <v>78</v>
      </c>
      <c r="K218" s="44"/>
    </row>
    <row r="219" spans="1:11">
      <c r="A219" s="44">
        <v>2</v>
      </c>
      <c r="B219" s="45" t="s">
        <v>292</v>
      </c>
      <c r="C219" s="46">
        <v>3.3</v>
      </c>
      <c r="D219" s="44" t="s">
        <v>27</v>
      </c>
      <c r="E219" s="47">
        <v>58.14</v>
      </c>
      <c r="F219" s="48">
        <v>39.869999999999997</v>
      </c>
      <c r="G219" s="49">
        <v>18.27</v>
      </c>
      <c r="H219" s="50">
        <v>13713.1096732026</v>
      </c>
      <c r="I219" s="50">
        <v>797280.19640000002</v>
      </c>
      <c r="J219" s="44" t="s">
        <v>78</v>
      </c>
      <c r="K219" s="44"/>
    </row>
    <row r="220" spans="1:11">
      <c r="A220" s="44">
        <v>2</v>
      </c>
      <c r="B220" s="45" t="s">
        <v>293</v>
      </c>
      <c r="C220" s="46">
        <v>3.3</v>
      </c>
      <c r="D220" s="44" t="s">
        <v>27</v>
      </c>
      <c r="E220" s="47">
        <v>58.14</v>
      </c>
      <c r="F220" s="48">
        <v>39.869999999999997</v>
      </c>
      <c r="G220" s="49">
        <v>18.27</v>
      </c>
      <c r="H220" s="50">
        <v>13735.367626419</v>
      </c>
      <c r="I220" s="50">
        <v>798574.27379999997</v>
      </c>
      <c r="J220" s="44" t="s">
        <v>78</v>
      </c>
      <c r="K220" s="44"/>
    </row>
    <row r="221" spans="1:11">
      <c r="A221" s="44">
        <v>2</v>
      </c>
      <c r="B221" s="45" t="s">
        <v>294</v>
      </c>
      <c r="C221" s="46">
        <v>3.3</v>
      </c>
      <c r="D221" s="44" t="s">
        <v>27</v>
      </c>
      <c r="E221" s="47">
        <v>58.14</v>
      </c>
      <c r="F221" s="48">
        <v>39.869999999999997</v>
      </c>
      <c r="G221" s="49">
        <v>18.27</v>
      </c>
      <c r="H221" s="50">
        <v>13768.729050567599</v>
      </c>
      <c r="I221" s="50">
        <v>800513.90700000001</v>
      </c>
      <c r="J221" s="44" t="s">
        <v>78</v>
      </c>
      <c r="K221" s="44"/>
    </row>
    <row r="222" spans="1:11">
      <c r="A222" s="44">
        <v>2</v>
      </c>
      <c r="B222" s="45" t="s">
        <v>295</v>
      </c>
      <c r="C222" s="46">
        <v>3.3</v>
      </c>
      <c r="D222" s="44" t="s">
        <v>27</v>
      </c>
      <c r="E222" s="47">
        <v>58.14</v>
      </c>
      <c r="F222" s="48">
        <v>39.869999999999997</v>
      </c>
      <c r="G222" s="49">
        <v>18.27</v>
      </c>
      <c r="H222" s="50">
        <v>13790.97</v>
      </c>
      <c r="I222" s="50">
        <v>801806.99580000003</v>
      </c>
      <c r="J222" s="44" t="s">
        <v>78</v>
      </c>
      <c r="K222" s="44"/>
    </row>
    <row r="223" spans="1:11">
      <c r="A223" s="44">
        <v>2</v>
      </c>
      <c r="B223" s="45" t="s">
        <v>296</v>
      </c>
      <c r="C223" s="46">
        <v>3.3</v>
      </c>
      <c r="D223" s="44" t="s">
        <v>27</v>
      </c>
      <c r="E223" s="47">
        <v>58.14</v>
      </c>
      <c r="F223" s="48">
        <v>39.869999999999997</v>
      </c>
      <c r="G223" s="49">
        <v>18.27</v>
      </c>
      <c r="H223" s="50">
        <v>13824.3314241486</v>
      </c>
      <c r="I223" s="50">
        <v>803746.62899999996</v>
      </c>
      <c r="J223" s="44" t="s">
        <v>78</v>
      </c>
      <c r="K223" s="44"/>
    </row>
    <row r="224" spans="1:11">
      <c r="A224" s="44">
        <v>2</v>
      </c>
      <c r="B224" s="45" t="s">
        <v>297</v>
      </c>
      <c r="C224" s="46">
        <v>3.3</v>
      </c>
      <c r="D224" s="44" t="s">
        <v>27</v>
      </c>
      <c r="E224" s="47">
        <v>58.14</v>
      </c>
      <c r="F224" s="48">
        <v>39.869999999999997</v>
      </c>
      <c r="G224" s="49">
        <v>18.27</v>
      </c>
      <c r="H224" s="50">
        <v>13857.6928482972</v>
      </c>
      <c r="I224" s="50">
        <v>805686.2622</v>
      </c>
      <c r="J224" s="44" t="s">
        <v>78</v>
      </c>
      <c r="K224" s="44"/>
    </row>
    <row r="225" spans="1:11">
      <c r="A225" s="44">
        <v>2</v>
      </c>
      <c r="B225" s="45" t="s">
        <v>298</v>
      </c>
      <c r="C225" s="46">
        <v>3.3</v>
      </c>
      <c r="D225" s="44" t="s">
        <v>27</v>
      </c>
      <c r="E225" s="47">
        <v>58.14</v>
      </c>
      <c r="F225" s="48">
        <v>39.869999999999997</v>
      </c>
      <c r="G225" s="49">
        <v>18.27</v>
      </c>
      <c r="H225" s="50">
        <v>13879.9337977296</v>
      </c>
      <c r="I225" s="50">
        <v>806979.35100000002</v>
      </c>
      <c r="J225" s="44" t="s">
        <v>78</v>
      </c>
      <c r="K225" s="44"/>
    </row>
    <row r="226" spans="1:11">
      <c r="A226" s="44">
        <v>2</v>
      </c>
      <c r="B226" s="45" t="s">
        <v>299</v>
      </c>
      <c r="C226" s="46">
        <v>3.3</v>
      </c>
      <c r="D226" s="44" t="s">
        <v>27</v>
      </c>
      <c r="E226" s="47">
        <v>58.14</v>
      </c>
      <c r="F226" s="48">
        <v>39.869999999999997</v>
      </c>
      <c r="G226" s="49">
        <v>18.27</v>
      </c>
      <c r="H226" s="50">
        <v>13913.295221878199</v>
      </c>
      <c r="I226" s="50">
        <v>808918.98419999995</v>
      </c>
      <c r="J226" s="44" t="s">
        <v>78</v>
      </c>
      <c r="K226" s="44"/>
    </row>
    <row r="227" spans="1:11">
      <c r="A227" s="44">
        <v>2</v>
      </c>
      <c r="B227" s="45" t="s">
        <v>300</v>
      </c>
      <c r="C227" s="46">
        <v>3.3</v>
      </c>
      <c r="D227" s="44" t="s">
        <v>27</v>
      </c>
      <c r="E227" s="47">
        <v>58.14</v>
      </c>
      <c r="F227" s="48">
        <v>39.869999999999997</v>
      </c>
      <c r="G227" s="49">
        <v>18.27</v>
      </c>
      <c r="H227" s="50">
        <v>13946.6906535948</v>
      </c>
      <c r="I227" s="50">
        <v>810860.59459999995</v>
      </c>
      <c r="J227" s="44" t="s">
        <v>78</v>
      </c>
      <c r="K227" s="44"/>
    </row>
    <row r="228" spans="1:11">
      <c r="A228" s="44">
        <v>3</v>
      </c>
      <c r="B228" s="45" t="s">
        <v>301</v>
      </c>
      <c r="C228" s="46">
        <v>4.5</v>
      </c>
      <c r="D228" s="44" t="s">
        <v>27</v>
      </c>
      <c r="E228" s="47">
        <v>105.44</v>
      </c>
      <c r="F228" s="48">
        <v>65.63</v>
      </c>
      <c r="G228" s="49">
        <v>39.81</v>
      </c>
      <c r="H228" s="50">
        <v>14235.84</v>
      </c>
      <c r="I228" s="50">
        <v>1501026.9696</v>
      </c>
      <c r="J228" s="44" t="s">
        <v>78</v>
      </c>
      <c r="K228" s="44"/>
    </row>
    <row r="229" spans="1:11">
      <c r="A229" s="44">
        <v>3</v>
      </c>
      <c r="B229" s="45" t="s">
        <v>302</v>
      </c>
      <c r="C229" s="46">
        <v>4.1500000000000004</v>
      </c>
      <c r="D229" s="44" t="s">
        <v>27</v>
      </c>
      <c r="E229" s="47">
        <v>95.41</v>
      </c>
      <c r="F229" s="48">
        <v>65.61</v>
      </c>
      <c r="G229" s="49">
        <v>29.8</v>
      </c>
      <c r="H229" s="50">
        <v>14246.957993921</v>
      </c>
      <c r="I229" s="50">
        <v>1359302.2622</v>
      </c>
      <c r="J229" s="44" t="s">
        <v>78</v>
      </c>
      <c r="K229" s="44"/>
    </row>
    <row r="230" spans="1:11">
      <c r="A230" s="44">
        <v>3</v>
      </c>
      <c r="B230" s="45" t="s">
        <v>303</v>
      </c>
      <c r="C230" s="46">
        <v>3.3</v>
      </c>
      <c r="D230" s="44" t="s">
        <v>27</v>
      </c>
      <c r="E230" s="47">
        <v>104.47</v>
      </c>
      <c r="F230" s="48">
        <v>72.11</v>
      </c>
      <c r="G230" s="49">
        <v>32.36</v>
      </c>
      <c r="H230" s="50">
        <v>14302.573102326</v>
      </c>
      <c r="I230" s="50">
        <v>1494189.8119999999</v>
      </c>
      <c r="J230" s="44" t="s">
        <v>78</v>
      </c>
      <c r="K230" s="44"/>
    </row>
    <row r="231" spans="1:11">
      <c r="A231" s="51">
        <v>3</v>
      </c>
      <c r="B231" s="52" t="s">
        <v>304</v>
      </c>
      <c r="C231" s="46">
        <v>3.3</v>
      </c>
      <c r="D231" s="51" t="s">
        <v>27</v>
      </c>
      <c r="E231" s="53">
        <v>104.47</v>
      </c>
      <c r="F231" s="48">
        <v>72.11</v>
      </c>
      <c r="G231" s="49">
        <v>32.36</v>
      </c>
      <c r="H231" s="50">
        <v>14005.2455250311</v>
      </c>
      <c r="I231" s="50">
        <v>1463128</v>
      </c>
      <c r="J231" s="51" t="s">
        <v>78</v>
      </c>
      <c r="K231" s="51"/>
    </row>
    <row r="232" spans="1:11">
      <c r="A232" s="44">
        <v>3</v>
      </c>
      <c r="B232" s="45" t="s">
        <v>305</v>
      </c>
      <c r="C232" s="46">
        <v>3.3</v>
      </c>
      <c r="D232" s="44" t="s">
        <v>27</v>
      </c>
      <c r="E232" s="47">
        <v>104.47</v>
      </c>
      <c r="F232" s="48">
        <v>72.11</v>
      </c>
      <c r="G232" s="49">
        <v>32.36</v>
      </c>
      <c r="H232" s="50">
        <v>14369.296741648301</v>
      </c>
      <c r="I232" s="50">
        <v>1501160.4306000001</v>
      </c>
      <c r="J232" s="44" t="s">
        <v>78</v>
      </c>
      <c r="K232" s="44"/>
    </row>
    <row r="233" spans="1:11">
      <c r="A233" s="44">
        <v>3</v>
      </c>
      <c r="B233" s="45" t="s">
        <v>306</v>
      </c>
      <c r="C233" s="46">
        <v>3.3</v>
      </c>
      <c r="D233" s="44" t="s">
        <v>27</v>
      </c>
      <c r="E233" s="47">
        <v>104.47</v>
      </c>
      <c r="F233" s="48">
        <v>72.11</v>
      </c>
      <c r="G233" s="49">
        <v>32.36</v>
      </c>
      <c r="H233" s="50">
        <v>14391.544263424899</v>
      </c>
      <c r="I233" s="50">
        <v>1503484.6292000001</v>
      </c>
      <c r="J233" s="44" t="s">
        <v>78</v>
      </c>
      <c r="K233" s="44"/>
    </row>
    <row r="234" spans="1:11">
      <c r="A234" s="44">
        <v>3</v>
      </c>
      <c r="B234" s="45" t="s">
        <v>307</v>
      </c>
      <c r="C234" s="46">
        <v>3.3</v>
      </c>
      <c r="D234" s="44" t="s">
        <v>27</v>
      </c>
      <c r="E234" s="47">
        <v>104.47</v>
      </c>
      <c r="F234" s="48">
        <v>72.11</v>
      </c>
      <c r="G234" s="49">
        <v>32.36</v>
      </c>
      <c r="H234" s="50">
        <v>14424.9108145879</v>
      </c>
      <c r="I234" s="50">
        <v>1506970.4328000001</v>
      </c>
      <c r="J234" s="44" t="s">
        <v>78</v>
      </c>
      <c r="K234" s="44"/>
    </row>
    <row r="235" spans="1:11">
      <c r="A235" s="44">
        <v>3</v>
      </c>
      <c r="B235" s="45" t="s">
        <v>308</v>
      </c>
      <c r="C235" s="46">
        <v>3.3</v>
      </c>
      <c r="D235" s="44" t="s">
        <v>27</v>
      </c>
      <c r="E235" s="47">
        <v>104.47</v>
      </c>
      <c r="F235" s="48">
        <v>72.11</v>
      </c>
      <c r="G235" s="49">
        <v>32.36</v>
      </c>
      <c r="H235" s="50">
        <v>14274.288184167701</v>
      </c>
      <c r="I235" s="50">
        <v>1491234.8866000001</v>
      </c>
      <c r="J235" s="44" t="s">
        <v>78</v>
      </c>
      <c r="K235" s="44"/>
    </row>
    <row r="236" spans="1:11">
      <c r="A236" s="44">
        <v>3</v>
      </c>
      <c r="B236" s="45" t="s">
        <v>309</v>
      </c>
      <c r="C236" s="46">
        <v>3.3</v>
      </c>
      <c r="D236" s="44" t="s">
        <v>27</v>
      </c>
      <c r="E236" s="47">
        <v>104.47</v>
      </c>
      <c r="F236" s="48">
        <v>72.11</v>
      </c>
      <c r="G236" s="49">
        <v>32.36</v>
      </c>
      <c r="H236" s="50">
        <v>14480.515424523801</v>
      </c>
      <c r="I236" s="50">
        <v>1512779.4464</v>
      </c>
      <c r="J236" s="44" t="s">
        <v>78</v>
      </c>
      <c r="K236" s="44"/>
    </row>
    <row r="237" spans="1:11">
      <c r="A237" s="44">
        <v>3</v>
      </c>
      <c r="B237" s="45" t="s">
        <v>310</v>
      </c>
      <c r="C237" s="46">
        <v>3.3</v>
      </c>
      <c r="D237" s="44" t="s">
        <v>27</v>
      </c>
      <c r="E237" s="47">
        <v>104.47</v>
      </c>
      <c r="F237" s="48">
        <v>72.11</v>
      </c>
      <c r="G237" s="49">
        <v>32.36</v>
      </c>
      <c r="H237" s="50">
        <v>15225.6701904853</v>
      </c>
      <c r="I237" s="50">
        <v>1590625.7648</v>
      </c>
      <c r="J237" s="44" t="s">
        <v>78</v>
      </c>
      <c r="K237" s="44"/>
    </row>
    <row r="238" spans="1:11">
      <c r="A238" s="44">
        <v>3</v>
      </c>
      <c r="B238" s="45" t="s">
        <v>311</v>
      </c>
      <c r="C238" s="46">
        <v>3.3</v>
      </c>
      <c r="D238" s="44" t="s">
        <v>27</v>
      </c>
      <c r="E238" s="47">
        <v>104.47</v>
      </c>
      <c r="F238" s="48">
        <v>72.11</v>
      </c>
      <c r="G238" s="49">
        <v>32.36</v>
      </c>
      <c r="H238" s="50">
        <v>14536.1294974634</v>
      </c>
      <c r="I238" s="50">
        <v>1518589.4486</v>
      </c>
      <c r="J238" s="44" t="s">
        <v>78</v>
      </c>
      <c r="K238" s="44"/>
    </row>
    <row r="239" spans="1:11">
      <c r="A239" s="44">
        <v>3</v>
      </c>
      <c r="B239" s="45" t="s">
        <v>312</v>
      </c>
      <c r="C239" s="46">
        <v>3.3</v>
      </c>
      <c r="D239" s="44" t="s">
        <v>27</v>
      </c>
      <c r="E239" s="47">
        <v>111.97</v>
      </c>
      <c r="F239" s="48">
        <v>74.260000000000005</v>
      </c>
      <c r="G239" s="49">
        <v>37.71</v>
      </c>
      <c r="H239" s="50">
        <v>15025.483918906901</v>
      </c>
      <c r="I239" s="50">
        <v>1682403.4343999999</v>
      </c>
      <c r="J239" s="44" t="s">
        <v>78</v>
      </c>
      <c r="K239" s="44"/>
    </row>
    <row r="240" spans="1:11">
      <c r="A240" s="44">
        <v>3</v>
      </c>
      <c r="B240" s="45" t="s">
        <v>313</v>
      </c>
      <c r="C240" s="46">
        <v>4.5</v>
      </c>
      <c r="D240" s="44" t="s">
        <v>27</v>
      </c>
      <c r="E240" s="47">
        <v>106.85</v>
      </c>
      <c r="F240" s="48">
        <v>66.510000000000005</v>
      </c>
      <c r="G240" s="49">
        <v>40.340000000000003</v>
      </c>
      <c r="H240" s="50">
        <v>14180.234141319601</v>
      </c>
      <c r="I240" s="50">
        <v>1515158.0179999999</v>
      </c>
      <c r="J240" s="44" t="s">
        <v>78</v>
      </c>
      <c r="K240" s="44"/>
    </row>
    <row r="241" spans="1:11">
      <c r="A241" s="44">
        <v>3</v>
      </c>
      <c r="B241" s="45" t="s">
        <v>314</v>
      </c>
      <c r="C241" s="46">
        <v>4.1500000000000004</v>
      </c>
      <c r="D241" s="44" t="s">
        <v>27</v>
      </c>
      <c r="E241" s="47">
        <v>95.97</v>
      </c>
      <c r="F241" s="48">
        <v>65.989999999999995</v>
      </c>
      <c r="G241" s="49">
        <v>29.98</v>
      </c>
      <c r="H241" s="50">
        <v>14180.2344691049</v>
      </c>
      <c r="I241" s="50">
        <v>1360877.102</v>
      </c>
      <c r="J241" s="44" t="s">
        <v>78</v>
      </c>
      <c r="K241" s="44"/>
    </row>
    <row r="242" spans="1:11">
      <c r="A242" s="44">
        <v>3</v>
      </c>
      <c r="B242" s="45" t="s">
        <v>315</v>
      </c>
      <c r="C242" s="46">
        <v>3.3</v>
      </c>
      <c r="D242" s="44" t="s">
        <v>27</v>
      </c>
      <c r="E242" s="47">
        <v>94.28</v>
      </c>
      <c r="F242" s="48">
        <v>65.069999999999993</v>
      </c>
      <c r="G242" s="49">
        <v>29.21</v>
      </c>
      <c r="H242" s="50">
        <v>13841.2388629614</v>
      </c>
      <c r="I242" s="50">
        <v>1304952</v>
      </c>
      <c r="J242" s="44" t="s">
        <v>78</v>
      </c>
      <c r="K242" s="44"/>
    </row>
    <row r="243" spans="1:11">
      <c r="A243" s="44">
        <v>3</v>
      </c>
      <c r="B243" s="45" t="s">
        <v>316</v>
      </c>
      <c r="C243" s="46">
        <v>3.3</v>
      </c>
      <c r="D243" s="44" t="s">
        <v>27</v>
      </c>
      <c r="E243" s="47">
        <v>94.28</v>
      </c>
      <c r="F243" s="48">
        <v>65.069999999999993</v>
      </c>
      <c r="G243" s="49">
        <v>29.21</v>
      </c>
      <c r="H243" s="50">
        <v>14224.714579974499</v>
      </c>
      <c r="I243" s="50">
        <v>1341106.0906</v>
      </c>
      <c r="J243" s="44" t="s">
        <v>78</v>
      </c>
      <c r="K243" s="44"/>
    </row>
    <row r="244" spans="1:11">
      <c r="A244" s="44">
        <v>3</v>
      </c>
      <c r="B244" s="45" t="s">
        <v>317</v>
      </c>
      <c r="C244" s="46">
        <v>3.3</v>
      </c>
      <c r="D244" s="44" t="s">
        <v>27</v>
      </c>
      <c r="E244" s="47">
        <v>94.28</v>
      </c>
      <c r="F244" s="48">
        <v>65.069999999999993</v>
      </c>
      <c r="G244" s="49">
        <v>29.21</v>
      </c>
      <c r="H244" s="50">
        <v>14246.965420025501</v>
      </c>
      <c r="I244" s="50">
        <v>1343203.8998</v>
      </c>
      <c r="J244" s="44" t="s">
        <v>78</v>
      </c>
      <c r="K244" s="44"/>
    </row>
    <row r="245" spans="1:11">
      <c r="A245" s="44">
        <v>3</v>
      </c>
      <c r="B245" s="45" t="s">
        <v>318</v>
      </c>
      <c r="C245" s="46">
        <v>3.3</v>
      </c>
      <c r="D245" s="44" t="s">
        <v>27</v>
      </c>
      <c r="E245" s="47">
        <v>94.28</v>
      </c>
      <c r="F245" s="48">
        <v>65.069999999999993</v>
      </c>
      <c r="G245" s="49">
        <v>29.21</v>
      </c>
      <c r="H245" s="50">
        <v>14280.320708527801</v>
      </c>
      <c r="I245" s="50">
        <v>1346348.6364</v>
      </c>
      <c r="J245" s="44" t="s">
        <v>78</v>
      </c>
      <c r="K245" s="44"/>
    </row>
    <row r="246" spans="1:11">
      <c r="A246" s="44">
        <v>3</v>
      </c>
      <c r="B246" s="45" t="s">
        <v>319</v>
      </c>
      <c r="C246" s="46">
        <v>3.3</v>
      </c>
      <c r="D246" s="44" t="s">
        <v>27</v>
      </c>
      <c r="E246" s="47">
        <v>94.28</v>
      </c>
      <c r="F246" s="48">
        <v>65.069999999999993</v>
      </c>
      <c r="G246" s="49">
        <v>29.21</v>
      </c>
      <c r="H246" s="50">
        <v>12910.688179889699</v>
      </c>
      <c r="I246" s="50">
        <v>1217219.6816</v>
      </c>
      <c r="J246" s="44" t="s">
        <v>78</v>
      </c>
      <c r="K246" s="44"/>
    </row>
    <row r="247" spans="1:11">
      <c r="A247" s="44">
        <v>3</v>
      </c>
      <c r="B247" s="45" t="s">
        <v>320</v>
      </c>
      <c r="C247" s="46">
        <v>3.3</v>
      </c>
      <c r="D247" s="44" t="s">
        <v>27</v>
      </c>
      <c r="E247" s="47">
        <v>94.28</v>
      </c>
      <c r="F247" s="48">
        <v>65.069999999999993</v>
      </c>
      <c r="G247" s="49">
        <v>29.21</v>
      </c>
      <c r="H247" s="50">
        <v>14469.4004200255</v>
      </c>
      <c r="I247" s="50">
        <v>1364175.0715999999</v>
      </c>
      <c r="J247" s="44" t="s">
        <v>78</v>
      </c>
      <c r="K247" s="44"/>
    </row>
    <row r="248" spans="1:11">
      <c r="A248" s="44">
        <v>3</v>
      </c>
      <c r="B248" s="45" t="s">
        <v>321</v>
      </c>
      <c r="C248" s="46">
        <v>3.3</v>
      </c>
      <c r="D248" s="44" t="s">
        <v>27</v>
      </c>
      <c r="E248" s="47">
        <v>94.28</v>
      </c>
      <c r="F248" s="48">
        <v>65.069999999999993</v>
      </c>
      <c r="G248" s="49">
        <v>29.21</v>
      </c>
      <c r="H248" s="50">
        <v>14369.303097157401</v>
      </c>
      <c r="I248" s="50">
        <v>1354737.8959999999</v>
      </c>
      <c r="J248" s="44" t="s">
        <v>78</v>
      </c>
      <c r="K248" s="44"/>
    </row>
    <row r="249" spans="1:11">
      <c r="A249" s="44">
        <v>3</v>
      </c>
      <c r="B249" s="45" t="s">
        <v>322</v>
      </c>
      <c r="C249" s="46">
        <v>3.3</v>
      </c>
      <c r="D249" s="44" t="s">
        <v>27</v>
      </c>
      <c r="E249" s="47">
        <v>94.28</v>
      </c>
      <c r="F249" s="48">
        <v>65.069999999999993</v>
      </c>
      <c r="G249" s="49">
        <v>29.21</v>
      </c>
      <c r="H249" s="50">
        <v>14402.6688714468</v>
      </c>
      <c r="I249" s="50">
        <v>1357883.6211999999</v>
      </c>
      <c r="J249" s="44" t="s">
        <v>78</v>
      </c>
      <c r="K249" s="44"/>
    </row>
    <row r="250" spans="1:11">
      <c r="A250" s="44">
        <v>3</v>
      </c>
      <c r="B250" s="45" t="s">
        <v>323</v>
      </c>
      <c r="C250" s="46">
        <v>3.3</v>
      </c>
      <c r="D250" s="44" t="s">
        <v>27</v>
      </c>
      <c r="E250" s="47">
        <v>94.28</v>
      </c>
      <c r="F250" s="48">
        <v>65.069999999999993</v>
      </c>
      <c r="G250" s="49">
        <v>29.21</v>
      </c>
      <c r="H250" s="50">
        <v>14424.9197114977</v>
      </c>
      <c r="I250" s="50">
        <v>1359981.4304</v>
      </c>
      <c r="J250" s="44" t="s">
        <v>78</v>
      </c>
      <c r="K250" s="44"/>
    </row>
    <row r="251" spans="1:11">
      <c r="A251" s="44">
        <v>3</v>
      </c>
      <c r="B251" s="45" t="s">
        <v>324</v>
      </c>
      <c r="C251" s="46">
        <v>3.3</v>
      </c>
      <c r="D251" s="44" t="s">
        <v>27</v>
      </c>
      <c r="E251" s="47">
        <v>85.91</v>
      </c>
      <c r="F251" s="48">
        <v>56.98</v>
      </c>
      <c r="G251" s="49">
        <v>28.93</v>
      </c>
      <c r="H251" s="50">
        <v>14480.5216645327</v>
      </c>
      <c r="I251" s="50">
        <v>1244021.6162</v>
      </c>
      <c r="J251" s="44" t="s">
        <v>78</v>
      </c>
      <c r="K251" s="44"/>
    </row>
    <row r="252" spans="1:11">
      <c r="A252" s="44">
        <v>3</v>
      </c>
      <c r="B252" s="45" t="s">
        <v>325</v>
      </c>
      <c r="C252" s="46">
        <v>4.5</v>
      </c>
      <c r="D252" s="44" t="s">
        <v>27</v>
      </c>
      <c r="E252" s="47">
        <v>111.84</v>
      </c>
      <c r="F252" s="48">
        <v>69.62</v>
      </c>
      <c r="G252" s="49">
        <v>42.22</v>
      </c>
      <c r="H252" s="50">
        <v>14224.720017882701</v>
      </c>
      <c r="I252" s="50">
        <v>1590892.6868</v>
      </c>
      <c r="J252" s="44" t="s">
        <v>78</v>
      </c>
      <c r="K252" s="44"/>
    </row>
    <row r="253" spans="1:11">
      <c r="A253" s="44">
        <v>3</v>
      </c>
      <c r="B253" s="45" t="s">
        <v>326</v>
      </c>
      <c r="C253" s="46">
        <v>4.1500000000000004</v>
      </c>
      <c r="D253" s="44" t="s">
        <v>27</v>
      </c>
      <c r="E253" s="47">
        <v>102.15</v>
      </c>
      <c r="F253" s="48">
        <v>70.239999999999995</v>
      </c>
      <c r="G253" s="49">
        <v>31.91</v>
      </c>
      <c r="H253" s="50">
        <v>14246.9696133138</v>
      </c>
      <c r="I253" s="50">
        <v>1455327.946</v>
      </c>
      <c r="J253" s="44" t="s">
        <v>78</v>
      </c>
      <c r="K253" s="44"/>
    </row>
    <row r="254" spans="1:11">
      <c r="A254" s="44">
        <v>3</v>
      </c>
      <c r="B254" s="45" t="s">
        <v>327</v>
      </c>
      <c r="C254" s="46">
        <v>3.3</v>
      </c>
      <c r="D254" s="44" t="s">
        <v>27</v>
      </c>
      <c r="E254" s="47">
        <v>85.2</v>
      </c>
      <c r="F254" s="48">
        <v>58.81</v>
      </c>
      <c r="G254" s="49">
        <v>26.39</v>
      </c>
      <c r="H254" s="50">
        <v>13590.175129108</v>
      </c>
      <c r="I254" s="50">
        <v>1157882.9210000001</v>
      </c>
      <c r="J254" s="44" t="s">
        <v>78</v>
      </c>
      <c r="K254" s="44"/>
    </row>
    <row r="255" spans="1:11">
      <c r="A255" s="44">
        <v>3</v>
      </c>
      <c r="B255" s="45" t="s">
        <v>328</v>
      </c>
      <c r="C255" s="46">
        <v>3.3</v>
      </c>
      <c r="D255" s="44" t="s">
        <v>27</v>
      </c>
      <c r="E255" s="47">
        <v>85.2</v>
      </c>
      <c r="F255" s="48">
        <v>58.81</v>
      </c>
      <c r="G255" s="49">
        <v>26.39</v>
      </c>
      <c r="H255" s="50">
        <v>13660.4910446009</v>
      </c>
      <c r="I255" s="50">
        <v>1163873.8370000001</v>
      </c>
      <c r="J255" s="44" t="s">
        <v>78</v>
      </c>
      <c r="K255" s="44"/>
    </row>
    <row r="256" spans="1:11">
      <c r="A256" s="44">
        <v>3</v>
      </c>
      <c r="B256" s="45" t="s">
        <v>329</v>
      </c>
      <c r="C256" s="46">
        <v>3.3</v>
      </c>
      <c r="D256" s="44" t="s">
        <v>27</v>
      </c>
      <c r="E256" s="47">
        <v>85.2</v>
      </c>
      <c r="F256" s="48">
        <v>58.81</v>
      </c>
      <c r="G256" s="49">
        <v>26.39</v>
      </c>
      <c r="H256" s="50">
        <v>14157.9935516432</v>
      </c>
      <c r="I256" s="50">
        <v>1206261.0506</v>
      </c>
      <c r="J256" s="44" t="s">
        <v>78</v>
      </c>
      <c r="K256" s="44"/>
    </row>
    <row r="257" spans="1:11">
      <c r="A257" s="44">
        <v>3</v>
      </c>
      <c r="B257" s="45" t="s">
        <v>330</v>
      </c>
      <c r="C257" s="46">
        <v>3.3</v>
      </c>
      <c r="D257" s="44" t="s">
        <v>27</v>
      </c>
      <c r="E257" s="47">
        <v>85.2</v>
      </c>
      <c r="F257" s="48">
        <v>58.81</v>
      </c>
      <c r="G257" s="49">
        <v>26.39</v>
      </c>
      <c r="H257" s="50">
        <v>14180.2370516432</v>
      </c>
      <c r="I257" s="50">
        <v>1208156.1968</v>
      </c>
      <c r="J257" s="44" t="s">
        <v>78</v>
      </c>
      <c r="K257" s="44"/>
    </row>
    <row r="258" spans="1:11">
      <c r="A258" s="44">
        <v>3</v>
      </c>
      <c r="B258" s="45" t="s">
        <v>331</v>
      </c>
      <c r="C258" s="46">
        <v>3.3</v>
      </c>
      <c r="D258" s="44" t="s">
        <v>27</v>
      </c>
      <c r="E258" s="47">
        <v>85.2</v>
      </c>
      <c r="F258" s="48">
        <v>58.81</v>
      </c>
      <c r="G258" s="49">
        <v>26.39</v>
      </c>
      <c r="H258" s="50">
        <v>14213.5965</v>
      </c>
      <c r="I258" s="50">
        <v>1210998.4217999999</v>
      </c>
      <c r="J258" s="44" t="s">
        <v>78</v>
      </c>
      <c r="K258" s="44"/>
    </row>
    <row r="259" spans="1:11">
      <c r="A259" s="44">
        <v>3</v>
      </c>
      <c r="B259" s="45" t="s">
        <v>332</v>
      </c>
      <c r="C259" s="46">
        <v>3.3</v>
      </c>
      <c r="D259" s="44" t="s">
        <v>27</v>
      </c>
      <c r="E259" s="47">
        <v>85.2</v>
      </c>
      <c r="F259" s="48">
        <v>58.81</v>
      </c>
      <c r="G259" s="49">
        <v>26.39</v>
      </c>
      <c r="H259" s="50">
        <v>14246.9675516432</v>
      </c>
      <c r="I259" s="50">
        <v>1213841.6354</v>
      </c>
      <c r="J259" s="44" t="s">
        <v>78</v>
      </c>
      <c r="K259" s="44"/>
    </row>
    <row r="260" spans="1:11">
      <c r="A260" s="44">
        <v>3</v>
      </c>
      <c r="B260" s="45" t="s">
        <v>333</v>
      </c>
      <c r="C260" s="46">
        <v>3.3</v>
      </c>
      <c r="D260" s="44" t="s">
        <v>27</v>
      </c>
      <c r="E260" s="47">
        <v>85.2</v>
      </c>
      <c r="F260" s="48">
        <v>58.81</v>
      </c>
      <c r="G260" s="49">
        <v>26.39</v>
      </c>
      <c r="H260" s="50">
        <v>14269.2110516432</v>
      </c>
      <c r="I260" s="50">
        <v>1215736.7816000001</v>
      </c>
      <c r="J260" s="44" t="s">
        <v>78</v>
      </c>
      <c r="K260" s="44"/>
    </row>
    <row r="261" spans="1:11">
      <c r="A261" s="44">
        <v>3</v>
      </c>
      <c r="B261" s="45" t="s">
        <v>334</v>
      </c>
      <c r="C261" s="46">
        <v>3.3</v>
      </c>
      <c r="D261" s="44" t="s">
        <v>27</v>
      </c>
      <c r="E261" s="47">
        <v>85.2</v>
      </c>
      <c r="F261" s="48">
        <v>58.81</v>
      </c>
      <c r="G261" s="49">
        <v>26.39</v>
      </c>
      <c r="H261" s="50">
        <v>14302.5705</v>
      </c>
      <c r="I261" s="50">
        <v>1218579.0066</v>
      </c>
      <c r="J261" s="44" t="s">
        <v>78</v>
      </c>
      <c r="K261" s="44"/>
    </row>
    <row r="262" spans="1:11">
      <c r="A262" s="44">
        <v>3</v>
      </c>
      <c r="B262" s="45" t="s">
        <v>335</v>
      </c>
      <c r="C262" s="46">
        <v>3.3</v>
      </c>
      <c r="D262" s="44" t="s">
        <v>27</v>
      </c>
      <c r="E262" s="47">
        <v>85.2</v>
      </c>
      <c r="F262" s="48">
        <v>58.81</v>
      </c>
      <c r="G262" s="49">
        <v>26.39</v>
      </c>
      <c r="H262" s="50">
        <v>14335.9415516432</v>
      </c>
      <c r="I262" s="50">
        <v>1221422.2202000001</v>
      </c>
      <c r="J262" s="44" t="s">
        <v>78</v>
      </c>
      <c r="K262" s="44"/>
    </row>
    <row r="263" spans="1:11">
      <c r="A263" s="44">
        <v>3</v>
      </c>
      <c r="B263" s="45" t="s">
        <v>336</v>
      </c>
      <c r="C263" s="46">
        <v>3.3</v>
      </c>
      <c r="D263" s="44" t="s">
        <v>27</v>
      </c>
      <c r="E263" s="47">
        <v>85.91</v>
      </c>
      <c r="F263" s="48">
        <v>56.98</v>
      </c>
      <c r="G263" s="49">
        <v>28.93</v>
      </c>
      <c r="H263" s="50">
        <v>14436.0340891631</v>
      </c>
      <c r="I263" s="50">
        <v>1240199.6886</v>
      </c>
      <c r="J263" s="44" t="s">
        <v>78</v>
      </c>
      <c r="K263" s="44"/>
    </row>
    <row r="264" spans="1:11">
      <c r="A264" s="44">
        <v>3</v>
      </c>
      <c r="B264" s="45" t="s">
        <v>337</v>
      </c>
      <c r="C264" s="46">
        <v>4.5</v>
      </c>
      <c r="D264" s="44" t="s">
        <v>27</v>
      </c>
      <c r="E264" s="47">
        <v>106.02</v>
      </c>
      <c r="F264" s="48">
        <v>65.989999999999995</v>
      </c>
      <c r="G264" s="49">
        <v>40.03</v>
      </c>
      <c r="H264" s="50">
        <v>14157.988449349201</v>
      </c>
      <c r="I264" s="50">
        <v>1501029.9354000001</v>
      </c>
      <c r="J264" s="44" t="s">
        <v>78</v>
      </c>
      <c r="K264" s="44"/>
    </row>
    <row r="265" spans="1:11">
      <c r="A265" s="44">
        <v>3</v>
      </c>
      <c r="B265" s="45" t="s">
        <v>338</v>
      </c>
      <c r="C265" s="46">
        <v>4.1500000000000004</v>
      </c>
      <c r="D265" s="44" t="s">
        <v>27</v>
      </c>
      <c r="E265" s="47">
        <v>95.97</v>
      </c>
      <c r="F265" s="48">
        <v>65.989999999999995</v>
      </c>
      <c r="G265" s="49">
        <v>29.98</v>
      </c>
      <c r="H265" s="50">
        <v>14180.2344691049</v>
      </c>
      <c r="I265" s="50">
        <v>1360877.102</v>
      </c>
      <c r="J265" s="44" t="s">
        <v>78</v>
      </c>
      <c r="K265" s="44"/>
    </row>
    <row r="266" spans="1:11">
      <c r="A266" s="44">
        <v>3</v>
      </c>
      <c r="B266" s="45" t="s">
        <v>339</v>
      </c>
      <c r="C266" s="46">
        <v>3.3</v>
      </c>
      <c r="D266" s="44" t="s">
        <v>27</v>
      </c>
      <c r="E266" s="47">
        <v>95.01</v>
      </c>
      <c r="F266" s="48">
        <v>65.58</v>
      </c>
      <c r="G266" s="49">
        <v>29.43</v>
      </c>
      <c r="H266" s="50">
        <v>14191.3576823492</v>
      </c>
      <c r="I266" s="50">
        <v>1348320.8933999999</v>
      </c>
      <c r="J266" s="44" t="s">
        <v>78</v>
      </c>
      <c r="K266" s="44"/>
    </row>
    <row r="267" spans="1:11">
      <c r="A267" s="44">
        <v>3</v>
      </c>
      <c r="B267" s="45" t="s">
        <v>340</v>
      </c>
      <c r="C267" s="46">
        <v>3.3</v>
      </c>
      <c r="D267" s="44" t="s">
        <v>27</v>
      </c>
      <c r="E267" s="47">
        <v>95.01</v>
      </c>
      <c r="F267" s="48">
        <v>65.58</v>
      </c>
      <c r="G267" s="49">
        <v>29.43</v>
      </c>
      <c r="H267" s="50">
        <v>14502.7547163456</v>
      </c>
      <c r="I267" s="50">
        <v>1377906.7256</v>
      </c>
      <c r="J267" s="44" t="s">
        <v>78</v>
      </c>
      <c r="K267" s="44"/>
    </row>
    <row r="268" spans="1:11">
      <c r="A268" s="44">
        <v>3</v>
      </c>
      <c r="B268" s="45" t="s">
        <v>341</v>
      </c>
      <c r="C268" s="46">
        <v>3.3</v>
      </c>
      <c r="D268" s="44" t="s">
        <v>27</v>
      </c>
      <c r="E268" s="47">
        <v>95.01</v>
      </c>
      <c r="F268" s="48">
        <v>65.58</v>
      </c>
      <c r="G268" s="49">
        <v>29.43</v>
      </c>
      <c r="H268" s="50">
        <v>14458.2723986949</v>
      </c>
      <c r="I268" s="50">
        <v>1373680.4606000001</v>
      </c>
      <c r="J268" s="44" t="s">
        <v>78</v>
      </c>
      <c r="K268" s="44"/>
    </row>
    <row r="269" spans="1:11">
      <c r="A269" s="44">
        <v>3</v>
      </c>
      <c r="B269" s="45" t="s">
        <v>342</v>
      </c>
      <c r="C269" s="46">
        <v>3.3</v>
      </c>
      <c r="D269" s="44" t="s">
        <v>27</v>
      </c>
      <c r="E269" s="47">
        <v>95.01</v>
      </c>
      <c r="F269" s="48">
        <v>65.58</v>
      </c>
      <c r="G269" s="49">
        <v>29.43</v>
      </c>
      <c r="H269" s="50">
        <v>14280.3223176508</v>
      </c>
      <c r="I269" s="50">
        <v>1356773.4234</v>
      </c>
      <c r="J269" s="44" t="s">
        <v>78</v>
      </c>
      <c r="K269" s="44"/>
    </row>
    <row r="270" spans="1:11">
      <c r="A270" s="44">
        <v>3</v>
      </c>
      <c r="B270" s="45" t="s">
        <v>343</v>
      </c>
      <c r="C270" s="46">
        <v>3.3</v>
      </c>
      <c r="D270" s="44" t="s">
        <v>27</v>
      </c>
      <c r="E270" s="47">
        <v>95.01</v>
      </c>
      <c r="F270" s="48">
        <v>65.58</v>
      </c>
      <c r="G270" s="49">
        <v>29.43</v>
      </c>
      <c r="H270" s="50">
        <v>14313.691859804199</v>
      </c>
      <c r="I270" s="50">
        <v>1359943.8636</v>
      </c>
      <c r="J270" s="44" t="s">
        <v>78</v>
      </c>
      <c r="K270" s="44"/>
    </row>
    <row r="271" spans="1:11">
      <c r="A271" s="44">
        <v>3</v>
      </c>
      <c r="B271" s="45" t="s">
        <v>344</v>
      </c>
      <c r="C271" s="46">
        <v>3.3</v>
      </c>
      <c r="D271" s="44" t="s">
        <v>27</v>
      </c>
      <c r="E271" s="47">
        <v>95.01</v>
      </c>
      <c r="F271" s="48">
        <v>65.58</v>
      </c>
      <c r="G271" s="49">
        <v>29.43</v>
      </c>
      <c r="H271" s="50">
        <v>14347.061401957701</v>
      </c>
      <c r="I271" s="50">
        <v>1363114.3038000001</v>
      </c>
      <c r="J271" s="44" t="s">
        <v>78</v>
      </c>
      <c r="K271" s="44"/>
    </row>
    <row r="272" spans="1:11">
      <c r="A272" s="44">
        <v>3</v>
      </c>
      <c r="B272" s="45" t="s">
        <v>345</v>
      </c>
      <c r="C272" s="46">
        <v>3.3</v>
      </c>
      <c r="D272" s="44" t="s">
        <v>27</v>
      </c>
      <c r="E272" s="47">
        <v>95.01</v>
      </c>
      <c r="F272" s="48">
        <v>65.58</v>
      </c>
      <c r="G272" s="49">
        <v>29.43</v>
      </c>
      <c r="H272" s="50">
        <v>14491.6419408483</v>
      </c>
      <c r="I272" s="50">
        <v>1376850.9007999999</v>
      </c>
      <c r="J272" s="44" t="s">
        <v>78</v>
      </c>
      <c r="K272" s="44"/>
    </row>
    <row r="273" spans="1:11">
      <c r="A273" s="44">
        <v>3</v>
      </c>
      <c r="B273" s="45" t="s">
        <v>346</v>
      </c>
      <c r="C273" s="46">
        <v>3.3</v>
      </c>
      <c r="D273" s="44" t="s">
        <v>27</v>
      </c>
      <c r="E273" s="47">
        <v>95.01</v>
      </c>
      <c r="F273" s="48">
        <v>65.58</v>
      </c>
      <c r="G273" s="49">
        <v>29.43</v>
      </c>
      <c r="H273" s="50">
        <v>14402.6773055468</v>
      </c>
      <c r="I273" s="50">
        <v>1368398.3707999999</v>
      </c>
      <c r="J273" s="44" t="s">
        <v>78</v>
      </c>
      <c r="K273" s="44"/>
    </row>
    <row r="274" spans="1:11">
      <c r="A274" s="44">
        <v>3</v>
      </c>
      <c r="B274" s="45" t="s">
        <v>347</v>
      </c>
      <c r="C274" s="46">
        <v>3.3</v>
      </c>
      <c r="D274" s="44" t="s">
        <v>27</v>
      </c>
      <c r="E274" s="47">
        <v>95.01</v>
      </c>
      <c r="F274" s="48">
        <v>65.58</v>
      </c>
      <c r="G274" s="49">
        <v>29.43</v>
      </c>
      <c r="H274" s="50">
        <v>14424.9132617619</v>
      </c>
      <c r="I274" s="50">
        <v>1370511.0090000001</v>
      </c>
      <c r="J274" s="44" t="s">
        <v>78</v>
      </c>
      <c r="K274" s="44"/>
    </row>
    <row r="275" spans="1:11">
      <c r="A275" s="44">
        <v>3</v>
      </c>
      <c r="B275" s="45" t="s">
        <v>348</v>
      </c>
      <c r="C275" s="46">
        <v>3.3</v>
      </c>
      <c r="D275" s="44" t="s">
        <v>27</v>
      </c>
      <c r="E275" s="47">
        <v>112.1</v>
      </c>
      <c r="F275" s="48">
        <v>74.36</v>
      </c>
      <c r="G275" s="49">
        <v>37.74</v>
      </c>
      <c r="H275" s="50">
        <v>14187.291891168599</v>
      </c>
      <c r="I275" s="50">
        <v>1590395.4210000001</v>
      </c>
      <c r="J275" s="44" t="s">
        <v>78</v>
      </c>
      <c r="K275" s="44"/>
    </row>
    <row r="276" spans="1:11">
      <c r="A276" s="44">
        <v>3</v>
      </c>
      <c r="B276" s="45" t="s">
        <v>349</v>
      </c>
      <c r="C276" s="46">
        <v>4.5</v>
      </c>
      <c r="D276" s="44" t="s">
        <v>27</v>
      </c>
      <c r="E276" s="47">
        <v>105.33</v>
      </c>
      <c r="F276" s="48">
        <v>65.56</v>
      </c>
      <c r="G276" s="49">
        <v>39.770000000000003</v>
      </c>
      <c r="H276" s="50">
        <v>14213.5957960695</v>
      </c>
      <c r="I276" s="50">
        <v>1497118.0452000001</v>
      </c>
      <c r="J276" s="44" t="s">
        <v>78</v>
      </c>
      <c r="K276" s="44"/>
    </row>
    <row r="277" spans="1:11">
      <c r="A277" s="44">
        <v>3</v>
      </c>
      <c r="B277" s="45" t="s">
        <v>350</v>
      </c>
      <c r="C277" s="46">
        <v>4.1500000000000004</v>
      </c>
      <c r="D277" s="44" t="s">
        <v>27</v>
      </c>
      <c r="E277" s="47">
        <v>95.35</v>
      </c>
      <c r="F277" s="48">
        <v>65.56</v>
      </c>
      <c r="G277" s="49">
        <v>29.79</v>
      </c>
      <c r="H277" s="50">
        <v>14224.725378080801</v>
      </c>
      <c r="I277" s="50">
        <v>1356327.5648000001</v>
      </c>
      <c r="J277" s="44" t="s">
        <v>78</v>
      </c>
      <c r="K277" s="44"/>
    </row>
    <row r="278" spans="1:11">
      <c r="A278" s="44">
        <v>3</v>
      </c>
      <c r="B278" s="45" t="s">
        <v>351</v>
      </c>
      <c r="C278" s="46">
        <v>3.3</v>
      </c>
      <c r="D278" s="44" t="s">
        <v>27</v>
      </c>
      <c r="E278" s="47">
        <v>102.98</v>
      </c>
      <c r="F278" s="48">
        <v>71.08</v>
      </c>
      <c r="G278" s="49">
        <v>31.9</v>
      </c>
      <c r="H278" s="50">
        <v>14269.1997300447</v>
      </c>
      <c r="I278" s="50">
        <v>1469442.1882</v>
      </c>
      <c r="J278" s="44" t="s">
        <v>78</v>
      </c>
      <c r="K278" s="44"/>
    </row>
    <row r="279" spans="1:11">
      <c r="A279" s="44">
        <v>3</v>
      </c>
      <c r="B279" s="45" t="s">
        <v>352</v>
      </c>
      <c r="C279" s="46">
        <v>3.3</v>
      </c>
      <c r="D279" s="44" t="s">
        <v>27</v>
      </c>
      <c r="E279" s="47">
        <v>102.98</v>
      </c>
      <c r="F279" s="48">
        <v>71.08</v>
      </c>
      <c r="G279" s="49">
        <v>31.9</v>
      </c>
      <c r="H279" s="50">
        <v>14291.452349970899</v>
      </c>
      <c r="I279" s="50">
        <v>1471733.763</v>
      </c>
      <c r="J279" s="44" t="s">
        <v>78</v>
      </c>
      <c r="K279" s="44"/>
    </row>
    <row r="280" spans="1:11">
      <c r="A280" s="44">
        <v>3</v>
      </c>
      <c r="B280" s="45" t="s">
        <v>353</v>
      </c>
      <c r="C280" s="46">
        <v>3.3</v>
      </c>
      <c r="D280" s="44" t="s">
        <v>27</v>
      </c>
      <c r="E280" s="47">
        <v>102.98</v>
      </c>
      <c r="F280" s="48">
        <v>71.08</v>
      </c>
      <c r="G280" s="49">
        <v>31.9</v>
      </c>
      <c r="H280" s="50">
        <v>14046.7695300058</v>
      </c>
      <c r="I280" s="50">
        <v>1446536.3262</v>
      </c>
      <c r="J280" s="44" t="s">
        <v>78</v>
      </c>
      <c r="K280" s="44"/>
    </row>
    <row r="281" spans="1:11">
      <c r="A281" s="44">
        <v>3</v>
      </c>
      <c r="B281" s="45" t="s">
        <v>354</v>
      </c>
      <c r="C281" s="46">
        <v>3.3</v>
      </c>
      <c r="D281" s="44" t="s">
        <v>27</v>
      </c>
      <c r="E281" s="47">
        <v>102.98</v>
      </c>
      <c r="F281" s="48">
        <v>71.08</v>
      </c>
      <c r="G281" s="49">
        <v>31.9</v>
      </c>
      <c r="H281" s="50">
        <v>14102.3722800544</v>
      </c>
      <c r="I281" s="50">
        <v>1452262.2974</v>
      </c>
      <c r="J281" s="44" t="s">
        <v>78</v>
      </c>
      <c r="K281" s="44"/>
    </row>
    <row r="282" spans="1:11">
      <c r="A282" s="44">
        <v>3</v>
      </c>
      <c r="B282" s="45" t="s">
        <v>355</v>
      </c>
      <c r="C282" s="46">
        <v>3.3</v>
      </c>
      <c r="D282" s="44" t="s">
        <v>27</v>
      </c>
      <c r="E282" s="47">
        <v>102.98</v>
      </c>
      <c r="F282" s="48">
        <v>71.08</v>
      </c>
      <c r="G282" s="49">
        <v>31.9</v>
      </c>
      <c r="H282" s="50">
        <v>14380.414830064101</v>
      </c>
      <c r="I282" s="50">
        <v>1480895.1192000001</v>
      </c>
      <c r="J282" s="44" t="s">
        <v>78</v>
      </c>
      <c r="K282" s="44"/>
    </row>
    <row r="283" spans="1:11">
      <c r="A283" s="44">
        <v>3</v>
      </c>
      <c r="B283" s="45" t="s">
        <v>356</v>
      </c>
      <c r="C283" s="46">
        <v>3.3</v>
      </c>
      <c r="D283" s="44" t="s">
        <v>27</v>
      </c>
      <c r="E283" s="47">
        <v>102.98</v>
      </c>
      <c r="F283" s="48">
        <v>71.08</v>
      </c>
      <c r="G283" s="49">
        <v>31.9</v>
      </c>
      <c r="H283" s="50">
        <v>13933.797644202799</v>
      </c>
      <c r="I283" s="50">
        <v>1434902.4813999999</v>
      </c>
      <c r="J283" s="44" t="s">
        <v>78</v>
      </c>
      <c r="K283" s="44"/>
    </row>
    <row r="284" spans="1:11">
      <c r="A284" s="44">
        <v>3</v>
      </c>
      <c r="B284" s="45" t="s">
        <v>357</v>
      </c>
      <c r="C284" s="46">
        <v>3.3</v>
      </c>
      <c r="D284" s="44" t="s">
        <v>27</v>
      </c>
      <c r="E284" s="47">
        <v>102.98</v>
      </c>
      <c r="F284" s="48">
        <v>71.08</v>
      </c>
      <c r="G284" s="49">
        <v>31.9</v>
      </c>
      <c r="H284" s="50">
        <v>14436.027180035</v>
      </c>
      <c r="I284" s="50">
        <v>1486622.0789999999</v>
      </c>
      <c r="J284" s="44" t="s">
        <v>78</v>
      </c>
      <c r="K284" s="44"/>
    </row>
    <row r="285" spans="1:11">
      <c r="A285" s="51">
        <v>3</v>
      </c>
      <c r="B285" s="52" t="s">
        <v>358</v>
      </c>
      <c r="C285" s="46">
        <v>3.3</v>
      </c>
      <c r="D285" s="51" t="s">
        <v>27</v>
      </c>
      <c r="E285" s="53">
        <v>102.98</v>
      </c>
      <c r="F285" s="48">
        <v>71.08</v>
      </c>
      <c r="G285" s="49">
        <v>31.9</v>
      </c>
      <c r="H285" s="50">
        <v>14399.883472518901</v>
      </c>
      <c r="I285" s="50">
        <v>1482900</v>
      </c>
      <c r="J285" s="51" t="s">
        <v>78</v>
      </c>
      <c r="K285" s="51"/>
    </row>
    <row r="286" spans="1:11">
      <c r="A286" s="44">
        <v>3</v>
      </c>
      <c r="B286" s="45" t="s">
        <v>359</v>
      </c>
      <c r="C286" s="46">
        <v>3.3</v>
      </c>
      <c r="D286" s="44" t="s">
        <v>27</v>
      </c>
      <c r="E286" s="47">
        <v>102.98</v>
      </c>
      <c r="F286" s="48">
        <v>71.08</v>
      </c>
      <c r="G286" s="49">
        <v>31.9</v>
      </c>
      <c r="H286" s="50">
        <v>14491.639530005799</v>
      </c>
      <c r="I286" s="50">
        <v>1492349.0388</v>
      </c>
      <c r="J286" s="44" t="s">
        <v>78</v>
      </c>
      <c r="K286" s="44"/>
    </row>
    <row r="287" spans="1:11">
      <c r="A287" s="44">
        <v>3</v>
      </c>
      <c r="B287" s="45" t="s">
        <v>360</v>
      </c>
      <c r="C287" s="46">
        <v>3.3</v>
      </c>
      <c r="D287" s="44" t="s">
        <v>27</v>
      </c>
      <c r="E287" s="47">
        <v>57.6</v>
      </c>
      <c r="F287" s="48">
        <v>38.21</v>
      </c>
      <c r="G287" s="49">
        <v>19.39</v>
      </c>
      <c r="H287" s="50">
        <v>13039.222083333299</v>
      </c>
      <c r="I287" s="50">
        <v>751059.19200000004</v>
      </c>
      <c r="J287" s="44" t="s">
        <v>78</v>
      </c>
      <c r="K287" s="44"/>
    </row>
    <row r="288" spans="1:11">
      <c r="A288" s="44">
        <v>3</v>
      </c>
      <c r="B288" s="45" t="s">
        <v>361</v>
      </c>
      <c r="C288" s="46">
        <v>4.5</v>
      </c>
      <c r="D288" s="44" t="s">
        <v>27</v>
      </c>
      <c r="E288" s="47">
        <v>83.72</v>
      </c>
      <c r="F288" s="48">
        <v>52.11</v>
      </c>
      <c r="G288" s="49">
        <v>31.61</v>
      </c>
      <c r="H288" s="50">
        <v>13879.946361681799</v>
      </c>
      <c r="I288" s="50">
        <v>1162029.1094</v>
      </c>
      <c r="J288" s="44" t="s">
        <v>78</v>
      </c>
      <c r="K288" s="44"/>
    </row>
    <row r="289" spans="1:11">
      <c r="A289" s="44">
        <v>3</v>
      </c>
      <c r="B289" s="45" t="s">
        <v>362</v>
      </c>
      <c r="C289" s="46">
        <v>4.1500000000000004</v>
      </c>
      <c r="D289" s="44" t="s">
        <v>27</v>
      </c>
      <c r="E289" s="47">
        <v>68.11</v>
      </c>
      <c r="F289" s="48">
        <v>46.83</v>
      </c>
      <c r="G289" s="49">
        <v>21.28</v>
      </c>
      <c r="H289" s="50">
        <v>13857.7015886067</v>
      </c>
      <c r="I289" s="50">
        <v>943848.05519999994</v>
      </c>
      <c r="J289" s="44" t="s">
        <v>78</v>
      </c>
      <c r="K289" s="44"/>
    </row>
    <row r="290" spans="1:11">
      <c r="A290" s="44">
        <v>3</v>
      </c>
      <c r="B290" s="45" t="s">
        <v>363</v>
      </c>
      <c r="C290" s="46">
        <v>3.3</v>
      </c>
      <c r="D290" s="44" t="s">
        <v>27</v>
      </c>
      <c r="E290" s="47">
        <v>73.099999999999994</v>
      </c>
      <c r="F290" s="48">
        <v>50.45</v>
      </c>
      <c r="G290" s="49">
        <v>22.65</v>
      </c>
      <c r="H290" s="50">
        <v>13879.944</v>
      </c>
      <c r="I290" s="50">
        <v>1014623.9064</v>
      </c>
      <c r="J290" s="44" t="s">
        <v>78</v>
      </c>
      <c r="K290" s="44"/>
    </row>
    <row r="291" spans="1:11">
      <c r="A291" s="44">
        <v>3</v>
      </c>
      <c r="B291" s="45" t="s">
        <v>364</v>
      </c>
      <c r="C291" s="46">
        <v>3.3</v>
      </c>
      <c r="D291" s="44" t="s">
        <v>27</v>
      </c>
      <c r="E291" s="47">
        <v>73.099999999999994</v>
      </c>
      <c r="F291" s="48">
        <v>50.45</v>
      </c>
      <c r="G291" s="49">
        <v>22.65</v>
      </c>
      <c r="H291" s="50">
        <v>13913.307559507501</v>
      </c>
      <c r="I291" s="50">
        <v>1017062.7826</v>
      </c>
      <c r="J291" s="44" t="s">
        <v>78</v>
      </c>
      <c r="K291" s="44"/>
    </row>
    <row r="292" spans="1:11">
      <c r="A292" s="44">
        <v>3</v>
      </c>
      <c r="B292" s="45" t="s">
        <v>365</v>
      </c>
      <c r="C292" s="46">
        <v>3.3</v>
      </c>
      <c r="D292" s="44" t="s">
        <v>27</v>
      </c>
      <c r="E292" s="47">
        <v>73.099999999999994</v>
      </c>
      <c r="F292" s="48">
        <v>50.45</v>
      </c>
      <c r="G292" s="49">
        <v>22.65</v>
      </c>
      <c r="H292" s="50">
        <v>13946.6711190151</v>
      </c>
      <c r="I292" s="50">
        <v>1019501.6588</v>
      </c>
      <c r="J292" s="44" t="s">
        <v>78</v>
      </c>
      <c r="K292" s="44"/>
    </row>
    <row r="293" spans="1:11">
      <c r="A293" s="44">
        <v>3</v>
      </c>
      <c r="B293" s="45" t="s">
        <v>366</v>
      </c>
      <c r="C293" s="46">
        <v>3.3</v>
      </c>
      <c r="D293" s="44" t="s">
        <v>27</v>
      </c>
      <c r="E293" s="47">
        <v>73.099999999999994</v>
      </c>
      <c r="F293" s="48">
        <v>50.45</v>
      </c>
      <c r="G293" s="49">
        <v>22.65</v>
      </c>
      <c r="H293" s="50">
        <v>13968.918</v>
      </c>
      <c r="I293" s="50">
        <v>1021127.9057999999</v>
      </c>
      <c r="J293" s="44" t="s">
        <v>78</v>
      </c>
      <c r="K293" s="44"/>
    </row>
    <row r="294" spans="1:11">
      <c r="A294" s="44">
        <v>3</v>
      </c>
      <c r="B294" s="45" t="s">
        <v>367</v>
      </c>
      <c r="C294" s="46">
        <v>3.3</v>
      </c>
      <c r="D294" s="44" t="s">
        <v>27</v>
      </c>
      <c r="E294" s="47">
        <v>73.099999999999994</v>
      </c>
      <c r="F294" s="48">
        <v>50.45</v>
      </c>
      <c r="G294" s="49">
        <v>22.65</v>
      </c>
      <c r="H294" s="50">
        <v>14002.281559507501</v>
      </c>
      <c r="I294" s="50">
        <v>1023566.782</v>
      </c>
      <c r="J294" s="44" t="s">
        <v>78</v>
      </c>
      <c r="K294" s="44"/>
    </row>
    <row r="295" spans="1:11">
      <c r="A295" s="44">
        <v>3</v>
      </c>
      <c r="B295" s="45" t="s">
        <v>368</v>
      </c>
      <c r="C295" s="46">
        <v>3.3</v>
      </c>
      <c r="D295" s="44" t="s">
        <v>27</v>
      </c>
      <c r="E295" s="47">
        <v>73.099999999999994</v>
      </c>
      <c r="F295" s="48">
        <v>50.45</v>
      </c>
      <c r="G295" s="49">
        <v>22.65</v>
      </c>
      <c r="H295" s="50">
        <v>14024.528440492501</v>
      </c>
      <c r="I295" s="50">
        <v>1025193.029</v>
      </c>
      <c r="J295" s="44" t="s">
        <v>78</v>
      </c>
      <c r="K295" s="44"/>
    </row>
    <row r="296" spans="1:11">
      <c r="A296" s="44">
        <v>3</v>
      </c>
      <c r="B296" s="45" t="s">
        <v>369</v>
      </c>
      <c r="C296" s="46">
        <v>3.3</v>
      </c>
      <c r="D296" s="44" t="s">
        <v>27</v>
      </c>
      <c r="E296" s="47">
        <v>73.099999999999994</v>
      </c>
      <c r="F296" s="48">
        <v>50.45</v>
      </c>
      <c r="G296" s="49">
        <v>22.65</v>
      </c>
      <c r="H296" s="50">
        <v>14057.892</v>
      </c>
      <c r="I296" s="50">
        <v>1027631.9052</v>
      </c>
      <c r="J296" s="44" t="s">
        <v>78</v>
      </c>
      <c r="K296" s="44"/>
    </row>
    <row r="297" spans="1:11">
      <c r="A297" s="44">
        <v>3</v>
      </c>
      <c r="B297" s="45" t="s">
        <v>370</v>
      </c>
      <c r="C297" s="46">
        <v>3.3</v>
      </c>
      <c r="D297" s="44" t="s">
        <v>27</v>
      </c>
      <c r="E297" s="47">
        <v>73.099999999999994</v>
      </c>
      <c r="F297" s="48">
        <v>50.45</v>
      </c>
      <c r="G297" s="49">
        <v>22.65</v>
      </c>
      <c r="H297" s="50">
        <v>13544.144574555399</v>
      </c>
      <c r="I297" s="50">
        <v>990076.96840000001</v>
      </c>
      <c r="J297" s="44" t="s">
        <v>78</v>
      </c>
      <c r="K297" s="44"/>
    </row>
    <row r="298" spans="1:11">
      <c r="A298" s="44">
        <v>3</v>
      </c>
      <c r="B298" s="45" t="s">
        <v>371</v>
      </c>
      <c r="C298" s="46">
        <v>3.3</v>
      </c>
      <c r="D298" s="44" t="s">
        <v>27</v>
      </c>
      <c r="E298" s="47">
        <v>73.099999999999994</v>
      </c>
      <c r="F298" s="48">
        <v>50.45</v>
      </c>
      <c r="G298" s="49">
        <v>22.65</v>
      </c>
      <c r="H298" s="50">
        <v>14113.502440492501</v>
      </c>
      <c r="I298" s="50">
        <v>1031697.0284</v>
      </c>
      <c r="J298" s="44" t="s">
        <v>78</v>
      </c>
      <c r="K298" s="44"/>
    </row>
    <row r="299" spans="1:11">
      <c r="A299" s="44">
        <v>3</v>
      </c>
      <c r="B299" s="45" t="s">
        <v>372</v>
      </c>
      <c r="C299" s="46">
        <v>3.3</v>
      </c>
      <c r="D299" s="44" t="s">
        <v>27</v>
      </c>
      <c r="E299" s="47">
        <v>96.05</v>
      </c>
      <c r="F299" s="48">
        <v>63.71</v>
      </c>
      <c r="G299" s="49">
        <v>32.340000000000003</v>
      </c>
      <c r="H299" s="50">
        <v>14513.893399271201</v>
      </c>
      <c r="I299" s="50">
        <v>1394059.4609999999</v>
      </c>
      <c r="J299" s="44" t="s">
        <v>78</v>
      </c>
      <c r="K299" s="44"/>
    </row>
    <row r="300" spans="1:11">
      <c r="A300" s="44">
        <v>3</v>
      </c>
      <c r="B300" s="45" t="s">
        <v>373</v>
      </c>
      <c r="C300" s="46">
        <v>4.5</v>
      </c>
      <c r="D300" s="44" t="s">
        <v>27</v>
      </c>
      <c r="E300" s="47">
        <v>59.12</v>
      </c>
      <c r="F300" s="48">
        <v>36.799999999999997</v>
      </c>
      <c r="G300" s="49">
        <v>22.32</v>
      </c>
      <c r="H300" s="50">
        <v>13377.537212449301</v>
      </c>
      <c r="I300" s="50">
        <v>790880</v>
      </c>
      <c r="J300" s="44" t="s">
        <v>78</v>
      </c>
      <c r="K300" s="44"/>
    </row>
    <row r="301" spans="1:11">
      <c r="A301" s="44">
        <v>3</v>
      </c>
      <c r="B301" s="45" t="s">
        <v>374</v>
      </c>
      <c r="C301" s="46">
        <v>4.1500000000000004</v>
      </c>
      <c r="D301" s="44" t="s">
        <v>27</v>
      </c>
      <c r="E301" s="47">
        <v>61.35</v>
      </c>
      <c r="F301" s="48">
        <v>42.19</v>
      </c>
      <c r="G301" s="49">
        <v>19.16</v>
      </c>
      <c r="H301" s="50">
        <v>13701.995999999999</v>
      </c>
      <c r="I301" s="50">
        <v>840617.45460000006</v>
      </c>
      <c r="J301" s="44" t="s">
        <v>78</v>
      </c>
      <c r="K301" s="44"/>
    </row>
    <row r="302" spans="1:11">
      <c r="A302" s="44">
        <v>3</v>
      </c>
      <c r="B302" s="45" t="s">
        <v>375</v>
      </c>
      <c r="C302" s="46">
        <v>3.3</v>
      </c>
      <c r="D302" s="44" t="s">
        <v>27</v>
      </c>
      <c r="E302" s="47">
        <v>61.81</v>
      </c>
      <c r="F302" s="48">
        <v>42.66</v>
      </c>
      <c r="G302" s="49">
        <v>19.149999999999999</v>
      </c>
      <c r="H302" s="50">
        <v>13746.4981944669</v>
      </c>
      <c r="I302" s="50">
        <v>849671.05339999998</v>
      </c>
      <c r="J302" s="44" t="s">
        <v>78</v>
      </c>
      <c r="K302" s="44"/>
    </row>
    <row r="303" spans="1:11">
      <c r="A303" s="44">
        <v>3</v>
      </c>
      <c r="B303" s="45" t="s">
        <v>376</v>
      </c>
      <c r="C303" s="46">
        <v>3.3</v>
      </c>
      <c r="D303" s="44" t="s">
        <v>27</v>
      </c>
      <c r="E303" s="47">
        <v>61.81</v>
      </c>
      <c r="F303" s="48">
        <v>42.66</v>
      </c>
      <c r="G303" s="49">
        <v>19.149999999999999</v>
      </c>
      <c r="H303" s="50">
        <v>13768.730098689501</v>
      </c>
      <c r="I303" s="50">
        <v>851045.20739999996</v>
      </c>
      <c r="J303" s="44" t="s">
        <v>78</v>
      </c>
      <c r="K303" s="44"/>
    </row>
    <row r="304" spans="1:11">
      <c r="A304" s="44">
        <v>3</v>
      </c>
      <c r="B304" s="45" t="s">
        <v>377</v>
      </c>
      <c r="C304" s="46">
        <v>3.3</v>
      </c>
      <c r="D304" s="44" t="s">
        <v>27</v>
      </c>
      <c r="E304" s="47">
        <v>61.81</v>
      </c>
      <c r="F304" s="48">
        <v>42.66</v>
      </c>
      <c r="G304" s="49">
        <v>19.149999999999999</v>
      </c>
      <c r="H304" s="50">
        <v>13802.093949199199</v>
      </c>
      <c r="I304" s="50">
        <v>853107.42700000003</v>
      </c>
      <c r="J304" s="44" t="s">
        <v>78</v>
      </c>
      <c r="K304" s="44"/>
    </row>
    <row r="305" spans="1:11">
      <c r="A305" s="44">
        <v>3</v>
      </c>
      <c r="B305" s="45" t="s">
        <v>378</v>
      </c>
      <c r="C305" s="46">
        <v>3.3</v>
      </c>
      <c r="D305" s="44" t="s">
        <v>27</v>
      </c>
      <c r="E305" s="47">
        <v>61.81</v>
      </c>
      <c r="F305" s="48">
        <v>42.66</v>
      </c>
      <c r="G305" s="49">
        <v>19.149999999999999</v>
      </c>
      <c r="H305" s="50">
        <v>13835.4577997088</v>
      </c>
      <c r="I305" s="50">
        <v>855169.64659999998</v>
      </c>
      <c r="J305" s="44" t="s">
        <v>78</v>
      </c>
      <c r="K305" s="44"/>
    </row>
    <row r="306" spans="1:11">
      <c r="A306" s="44">
        <v>3</v>
      </c>
      <c r="B306" s="45" t="s">
        <v>379</v>
      </c>
      <c r="C306" s="46">
        <v>3.3</v>
      </c>
      <c r="D306" s="44" t="s">
        <v>27</v>
      </c>
      <c r="E306" s="47">
        <v>61.81</v>
      </c>
      <c r="F306" s="48">
        <v>42.66</v>
      </c>
      <c r="G306" s="49">
        <v>19.149999999999999</v>
      </c>
      <c r="H306" s="50">
        <v>13857.7056981071</v>
      </c>
      <c r="I306" s="50">
        <v>856544.7892</v>
      </c>
      <c r="J306" s="44" t="s">
        <v>78</v>
      </c>
      <c r="K306" s="44"/>
    </row>
    <row r="307" spans="1:11">
      <c r="A307" s="44">
        <v>3</v>
      </c>
      <c r="B307" s="45" t="s">
        <v>380</v>
      </c>
      <c r="C307" s="46">
        <v>3.3</v>
      </c>
      <c r="D307" s="44" t="s">
        <v>27</v>
      </c>
      <c r="E307" s="47">
        <v>61.81</v>
      </c>
      <c r="F307" s="48">
        <v>42.66</v>
      </c>
      <c r="G307" s="49">
        <v>19.149999999999999</v>
      </c>
      <c r="H307" s="50">
        <v>13891.069548616701</v>
      </c>
      <c r="I307" s="50">
        <v>858607.00879999995</v>
      </c>
      <c r="J307" s="44" t="s">
        <v>78</v>
      </c>
      <c r="K307" s="44"/>
    </row>
    <row r="308" spans="1:11">
      <c r="A308" s="44">
        <v>3</v>
      </c>
      <c r="B308" s="45" t="s">
        <v>381</v>
      </c>
      <c r="C308" s="46">
        <v>3.3</v>
      </c>
      <c r="D308" s="44" t="s">
        <v>27</v>
      </c>
      <c r="E308" s="47">
        <v>61.81</v>
      </c>
      <c r="F308" s="48">
        <v>42.66</v>
      </c>
      <c r="G308" s="49">
        <v>19.149999999999999</v>
      </c>
      <c r="H308" s="50">
        <v>13924.433399126399</v>
      </c>
      <c r="I308" s="50">
        <v>860669.22840000002</v>
      </c>
      <c r="J308" s="44" t="s">
        <v>78</v>
      </c>
      <c r="K308" s="44"/>
    </row>
    <row r="309" spans="1:11">
      <c r="A309" s="44">
        <v>3</v>
      </c>
      <c r="B309" s="45" t="s">
        <v>382</v>
      </c>
      <c r="C309" s="46">
        <v>3.3</v>
      </c>
      <c r="D309" s="44" t="s">
        <v>27</v>
      </c>
      <c r="E309" s="47">
        <v>61.81</v>
      </c>
      <c r="F309" s="48">
        <v>42.66</v>
      </c>
      <c r="G309" s="49">
        <v>19.149999999999999</v>
      </c>
      <c r="H309" s="50">
        <v>13946.665303349</v>
      </c>
      <c r="I309" s="50">
        <v>862043.3824</v>
      </c>
      <c r="J309" s="44" t="s">
        <v>78</v>
      </c>
      <c r="K309" s="44"/>
    </row>
    <row r="310" spans="1:11">
      <c r="A310" s="44">
        <v>3</v>
      </c>
      <c r="B310" s="45" t="s">
        <v>383</v>
      </c>
      <c r="C310" s="46">
        <v>3.3</v>
      </c>
      <c r="D310" s="44" t="s">
        <v>27</v>
      </c>
      <c r="E310" s="47">
        <v>61.81</v>
      </c>
      <c r="F310" s="48">
        <v>42.66</v>
      </c>
      <c r="G310" s="49">
        <v>19.149999999999999</v>
      </c>
      <c r="H310" s="50">
        <v>13980.0451480343</v>
      </c>
      <c r="I310" s="50">
        <v>864106.5906</v>
      </c>
      <c r="J310" s="44" t="s">
        <v>78</v>
      </c>
      <c r="K310" s="44"/>
    </row>
    <row r="311" spans="1:11">
      <c r="A311" s="44">
        <v>3</v>
      </c>
      <c r="B311" s="45" t="s">
        <v>384</v>
      </c>
      <c r="C311" s="46">
        <v>4.1500000000000004</v>
      </c>
      <c r="D311" s="44" t="s">
        <v>27</v>
      </c>
      <c r="E311" s="47">
        <v>53.32</v>
      </c>
      <c r="F311" s="48">
        <v>36.659999999999997</v>
      </c>
      <c r="G311" s="49">
        <v>16.66</v>
      </c>
      <c r="H311" s="50">
        <v>13557.4104688672</v>
      </c>
      <c r="I311" s="50">
        <v>722881.12620000006</v>
      </c>
      <c r="J311" s="44" t="s">
        <v>78</v>
      </c>
      <c r="K311" s="44"/>
    </row>
    <row r="312" spans="1:11">
      <c r="A312" s="44">
        <v>3</v>
      </c>
      <c r="B312" s="45" t="s">
        <v>385</v>
      </c>
      <c r="C312" s="46">
        <v>3.3</v>
      </c>
      <c r="D312" s="44" t="s">
        <v>27</v>
      </c>
      <c r="E312" s="47">
        <v>57.76</v>
      </c>
      <c r="F312" s="48">
        <v>39.869999999999997</v>
      </c>
      <c r="G312" s="49">
        <v>17.89</v>
      </c>
      <c r="H312" s="50">
        <v>13690.8776731302</v>
      </c>
      <c r="I312" s="50">
        <v>790785.09439999994</v>
      </c>
      <c r="J312" s="44" t="s">
        <v>78</v>
      </c>
      <c r="K312" s="44"/>
    </row>
    <row r="313" spans="1:11">
      <c r="A313" s="44">
        <v>3</v>
      </c>
      <c r="B313" s="45" t="s">
        <v>386</v>
      </c>
      <c r="C313" s="46">
        <v>3.3</v>
      </c>
      <c r="D313" s="44" t="s">
        <v>27</v>
      </c>
      <c r="E313" s="47">
        <v>57.76</v>
      </c>
      <c r="F313" s="48">
        <v>39.869999999999997</v>
      </c>
      <c r="G313" s="49">
        <v>17.89</v>
      </c>
      <c r="H313" s="50">
        <v>13724.2360768698</v>
      </c>
      <c r="I313" s="50">
        <v>792711.87580000004</v>
      </c>
      <c r="J313" s="44" t="s">
        <v>78</v>
      </c>
      <c r="K313" s="44"/>
    </row>
    <row r="314" spans="1:11">
      <c r="A314" s="44">
        <v>3</v>
      </c>
      <c r="B314" s="45" t="s">
        <v>387</v>
      </c>
      <c r="C314" s="46">
        <v>3.3</v>
      </c>
      <c r="D314" s="44" t="s">
        <v>27</v>
      </c>
      <c r="E314" s="47">
        <v>57.76</v>
      </c>
      <c r="F314" s="48">
        <v>39.869999999999997</v>
      </c>
      <c r="G314" s="49">
        <v>17.89</v>
      </c>
      <c r="H314" s="50">
        <v>13757.594480609399</v>
      </c>
      <c r="I314" s="50">
        <v>794638.65720000002</v>
      </c>
      <c r="J314" s="44" t="s">
        <v>78</v>
      </c>
      <c r="K314" s="44"/>
    </row>
    <row r="315" spans="1:11">
      <c r="A315" s="44">
        <v>3</v>
      </c>
      <c r="B315" s="45" t="s">
        <v>388</v>
      </c>
      <c r="C315" s="46">
        <v>3.3</v>
      </c>
      <c r="D315" s="44" t="s">
        <v>27</v>
      </c>
      <c r="E315" s="47">
        <v>57.76</v>
      </c>
      <c r="F315" s="48">
        <v>39.869999999999997</v>
      </c>
      <c r="G315" s="49">
        <v>17.89</v>
      </c>
      <c r="H315" s="50">
        <v>13779.844826869799</v>
      </c>
      <c r="I315" s="50">
        <v>795923.83719999995</v>
      </c>
      <c r="J315" s="44" t="s">
        <v>78</v>
      </c>
      <c r="K315" s="44"/>
    </row>
    <row r="316" spans="1:11">
      <c r="A316" s="44">
        <v>3</v>
      </c>
      <c r="B316" s="45" t="s">
        <v>389</v>
      </c>
      <c r="C316" s="46">
        <v>3.3</v>
      </c>
      <c r="D316" s="44" t="s">
        <v>27</v>
      </c>
      <c r="E316" s="47">
        <v>57.76</v>
      </c>
      <c r="F316" s="48">
        <v>39.869999999999997</v>
      </c>
      <c r="G316" s="49">
        <v>17.89</v>
      </c>
      <c r="H316" s="50">
        <v>13813.203230609401</v>
      </c>
      <c r="I316" s="50">
        <v>797850.61860000005</v>
      </c>
      <c r="J316" s="44" t="s">
        <v>78</v>
      </c>
      <c r="K316" s="44"/>
    </row>
    <row r="317" spans="1:11">
      <c r="A317" s="44">
        <v>3</v>
      </c>
      <c r="B317" s="45" t="s">
        <v>390</v>
      </c>
      <c r="C317" s="46">
        <v>3.3</v>
      </c>
      <c r="D317" s="44" t="s">
        <v>27</v>
      </c>
      <c r="E317" s="47">
        <v>57.76</v>
      </c>
      <c r="F317" s="48">
        <v>39.869999999999997</v>
      </c>
      <c r="G317" s="49">
        <v>17.89</v>
      </c>
      <c r="H317" s="50">
        <v>13846.578750000001</v>
      </c>
      <c r="I317" s="50">
        <v>799778.38859999995</v>
      </c>
      <c r="J317" s="44" t="s">
        <v>78</v>
      </c>
      <c r="K317" s="44"/>
    </row>
    <row r="318" spans="1:11">
      <c r="A318" s="44">
        <v>3</v>
      </c>
      <c r="B318" s="45" t="s">
        <v>391</v>
      </c>
      <c r="C318" s="46">
        <v>3.3</v>
      </c>
      <c r="D318" s="44" t="s">
        <v>27</v>
      </c>
      <c r="E318" s="47">
        <v>57.76</v>
      </c>
      <c r="F318" s="48">
        <v>39.869999999999997</v>
      </c>
      <c r="G318" s="49">
        <v>17.89</v>
      </c>
      <c r="H318" s="50">
        <v>13868.8119806094</v>
      </c>
      <c r="I318" s="50">
        <v>801062.58</v>
      </c>
      <c r="J318" s="44" t="s">
        <v>78</v>
      </c>
      <c r="K318" s="44"/>
    </row>
    <row r="319" spans="1:11">
      <c r="A319" s="44">
        <v>3</v>
      </c>
      <c r="B319" s="45" t="s">
        <v>392</v>
      </c>
      <c r="C319" s="46">
        <v>3.3</v>
      </c>
      <c r="D319" s="44" t="s">
        <v>27</v>
      </c>
      <c r="E319" s="47">
        <v>57.76</v>
      </c>
      <c r="F319" s="48">
        <v>39.869999999999997</v>
      </c>
      <c r="G319" s="49">
        <v>17.89</v>
      </c>
      <c r="H319" s="50">
        <v>13902.1875</v>
      </c>
      <c r="I319" s="50">
        <v>802990.35</v>
      </c>
      <c r="J319" s="44" t="s">
        <v>78</v>
      </c>
      <c r="K319" s="44"/>
    </row>
    <row r="320" spans="1:11">
      <c r="A320" s="44">
        <v>3</v>
      </c>
      <c r="B320" s="45" t="s">
        <v>393</v>
      </c>
      <c r="C320" s="46">
        <v>3.3</v>
      </c>
      <c r="D320" s="44" t="s">
        <v>27</v>
      </c>
      <c r="E320" s="47">
        <v>57.76</v>
      </c>
      <c r="F320" s="48">
        <v>39.869999999999997</v>
      </c>
      <c r="G320" s="49">
        <v>17.89</v>
      </c>
      <c r="H320" s="50">
        <v>13924.420730609399</v>
      </c>
      <c r="I320" s="50">
        <v>804274.54139999999</v>
      </c>
      <c r="J320" s="44" t="s">
        <v>78</v>
      </c>
      <c r="K320" s="44"/>
    </row>
    <row r="321" spans="1:11">
      <c r="A321" s="44">
        <v>4</v>
      </c>
      <c r="B321" s="45" t="s">
        <v>394</v>
      </c>
      <c r="C321" s="46">
        <v>4.5</v>
      </c>
      <c r="D321" s="44" t="s">
        <v>27</v>
      </c>
      <c r="E321" s="47">
        <v>96.45</v>
      </c>
      <c r="F321" s="48">
        <v>64.83</v>
      </c>
      <c r="G321" s="49">
        <v>31.62</v>
      </c>
      <c r="H321" s="50">
        <v>13426.981727319901</v>
      </c>
      <c r="I321" s="50">
        <v>1295032.3876</v>
      </c>
      <c r="J321" s="44" t="s">
        <v>78</v>
      </c>
      <c r="K321" s="44"/>
    </row>
    <row r="322" spans="1:11">
      <c r="A322" s="44">
        <v>4</v>
      </c>
      <c r="B322" s="45" t="s">
        <v>395</v>
      </c>
      <c r="C322" s="46">
        <v>4.1500000000000004</v>
      </c>
      <c r="D322" s="44" t="s">
        <v>27</v>
      </c>
      <c r="E322" s="47">
        <v>90.78</v>
      </c>
      <c r="F322" s="48">
        <v>64.83</v>
      </c>
      <c r="G322" s="49">
        <v>25.95</v>
      </c>
      <c r="H322" s="50">
        <v>13892.2802643754</v>
      </c>
      <c r="I322" s="50">
        <v>1261141.2024000001</v>
      </c>
      <c r="J322" s="44" t="s">
        <v>78</v>
      </c>
      <c r="K322" s="44"/>
    </row>
    <row r="323" spans="1:11">
      <c r="A323" s="44">
        <v>4</v>
      </c>
      <c r="B323" s="45" t="s">
        <v>396</v>
      </c>
      <c r="C323" s="46">
        <v>3.3</v>
      </c>
      <c r="D323" s="44" t="s">
        <v>27</v>
      </c>
      <c r="E323" s="47">
        <v>92.06</v>
      </c>
      <c r="F323" s="48">
        <v>65.91</v>
      </c>
      <c r="G323" s="49">
        <v>26.15</v>
      </c>
      <c r="H323" s="50">
        <v>13806.09001738</v>
      </c>
      <c r="I323" s="50">
        <v>1270988.6470000001</v>
      </c>
      <c r="J323" s="44" t="s">
        <v>78</v>
      </c>
      <c r="K323" s="44"/>
    </row>
    <row r="324" spans="1:11">
      <c r="A324" s="44">
        <v>4</v>
      </c>
      <c r="B324" s="45" t="s">
        <v>397</v>
      </c>
      <c r="C324" s="46">
        <v>3.3</v>
      </c>
      <c r="D324" s="44" t="s">
        <v>27</v>
      </c>
      <c r="E324" s="47">
        <v>92.06</v>
      </c>
      <c r="F324" s="48">
        <v>65.91</v>
      </c>
      <c r="G324" s="49">
        <v>26.15</v>
      </c>
      <c r="H324" s="50">
        <v>12827.917245274801</v>
      </c>
      <c r="I324" s="50">
        <v>1180938.0615999999</v>
      </c>
      <c r="J324" s="44" t="s">
        <v>78</v>
      </c>
      <c r="K324" s="44"/>
    </row>
    <row r="325" spans="1:11">
      <c r="A325" s="44">
        <v>4</v>
      </c>
      <c r="B325" s="45" t="s">
        <v>398</v>
      </c>
      <c r="C325" s="46">
        <v>3.3</v>
      </c>
      <c r="D325" s="44" t="s">
        <v>27</v>
      </c>
      <c r="E325" s="47">
        <v>92.06</v>
      </c>
      <c r="F325" s="48">
        <v>65.91</v>
      </c>
      <c r="G325" s="49">
        <v>26.15</v>
      </c>
      <c r="H325" s="50">
        <v>13150.141138388</v>
      </c>
      <c r="I325" s="50">
        <v>1210601.9931999999</v>
      </c>
      <c r="J325" s="44" t="s">
        <v>78</v>
      </c>
      <c r="K325" s="44"/>
    </row>
    <row r="326" spans="1:11">
      <c r="A326" s="44">
        <v>4</v>
      </c>
      <c r="B326" s="45" t="s">
        <v>399</v>
      </c>
      <c r="C326" s="46">
        <v>3.3</v>
      </c>
      <c r="D326" s="44" t="s">
        <v>27</v>
      </c>
      <c r="E326" s="47">
        <v>92.06</v>
      </c>
      <c r="F326" s="48">
        <v>65.91</v>
      </c>
      <c r="G326" s="49">
        <v>26.15</v>
      </c>
      <c r="H326" s="50">
        <v>13515.3303649794</v>
      </c>
      <c r="I326" s="50">
        <v>1244221.3134000001</v>
      </c>
      <c r="J326" s="44" t="s">
        <v>78</v>
      </c>
      <c r="K326" s="44"/>
    </row>
    <row r="327" spans="1:11">
      <c r="A327" s="44">
        <v>4</v>
      </c>
      <c r="B327" s="45" t="s">
        <v>400</v>
      </c>
      <c r="C327" s="46">
        <v>3.3</v>
      </c>
      <c r="D327" s="44" t="s">
        <v>27</v>
      </c>
      <c r="E327" s="47">
        <v>92.06</v>
      </c>
      <c r="F327" s="48">
        <v>65.91</v>
      </c>
      <c r="G327" s="49">
        <v>26.15</v>
      </c>
      <c r="H327" s="50">
        <v>12727.8437779709</v>
      </c>
      <c r="I327" s="50">
        <v>1171725.2982000001</v>
      </c>
      <c r="J327" s="44" t="s">
        <v>78</v>
      </c>
      <c r="K327" s="44"/>
    </row>
    <row r="328" spans="1:11">
      <c r="A328" s="44">
        <v>4</v>
      </c>
      <c r="B328" s="45" t="s">
        <v>401</v>
      </c>
      <c r="C328" s="46">
        <v>3.3</v>
      </c>
      <c r="D328" s="44" t="s">
        <v>27</v>
      </c>
      <c r="E328" s="47">
        <v>92.06</v>
      </c>
      <c r="F328" s="48">
        <v>65.91</v>
      </c>
      <c r="G328" s="49">
        <v>26.15</v>
      </c>
      <c r="H328" s="50">
        <v>13765.648266348</v>
      </c>
      <c r="I328" s="50">
        <v>1267265.5793999999</v>
      </c>
      <c r="J328" s="44" t="s">
        <v>78</v>
      </c>
      <c r="K328" s="44"/>
    </row>
    <row r="329" spans="1:11">
      <c r="A329" s="44">
        <v>4</v>
      </c>
      <c r="B329" s="45" t="s">
        <v>402</v>
      </c>
      <c r="C329" s="46">
        <v>3.3</v>
      </c>
      <c r="D329" s="44" t="s">
        <v>27</v>
      </c>
      <c r="E329" s="47">
        <v>92.06</v>
      </c>
      <c r="F329" s="48">
        <v>65.91</v>
      </c>
      <c r="G329" s="49">
        <v>26.15</v>
      </c>
      <c r="H329" s="50">
        <v>13483.930556159001</v>
      </c>
      <c r="I329" s="50">
        <v>1241330.6470000001</v>
      </c>
      <c r="J329" s="44" t="s">
        <v>78</v>
      </c>
      <c r="K329" s="44"/>
    </row>
    <row r="330" spans="1:11">
      <c r="A330" s="44">
        <v>4</v>
      </c>
      <c r="B330" s="45" t="s">
        <v>403</v>
      </c>
      <c r="C330" s="46">
        <v>3.3</v>
      </c>
      <c r="D330" s="44" t="s">
        <v>27</v>
      </c>
      <c r="E330" s="47">
        <v>92.06</v>
      </c>
      <c r="F330" s="48">
        <v>65.91</v>
      </c>
      <c r="G330" s="49">
        <v>26.15</v>
      </c>
      <c r="H330" s="50">
        <v>12883.930036932399</v>
      </c>
      <c r="I330" s="50">
        <v>1186094.5992000001</v>
      </c>
      <c r="J330" s="44" t="s">
        <v>78</v>
      </c>
      <c r="K330" s="44"/>
    </row>
    <row r="331" spans="1:11">
      <c r="A331" s="44">
        <v>4</v>
      </c>
      <c r="B331" s="45" t="s">
        <v>404</v>
      </c>
      <c r="C331" s="46">
        <v>3.3</v>
      </c>
      <c r="D331" s="44" t="s">
        <v>27</v>
      </c>
      <c r="E331" s="47">
        <v>101.99</v>
      </c>
      <c r="F331" s="48">
        <v>71.59</v>
      </c>
      <c r="G331" s="49">
        <v>30.4</v>
      </c>
      <c r="H331" s="50">
        <v>12888.3817864497</v>
      </c>
      <c r="I331" s="50">
        <v>1314486.0584</v>
      </c>
      <c r="J331" s="44" t="s">
        <v>78</v>
      </c>
      <c r="K331" s="44"/>
    </row>
    <row r="332" spans="1:11">
      <c r="A332" s="44">
        <v>4</v>
      </c>
      <c r="B332" s="45" t="s">
        <v>405</v>
      </c>
      <c r="C332" s="46">
        <v>4.5</v>
      </c>
      <c r="D332" s="44" t="s">
        <v>27</v>
      </c>
      <c r="E332" s="47">
        <v>94.22</v>
      </c>
      <c r="F332" s="48">
        <v>63.34</v>
      </c>
      <c r="G332" s="49">
        <v>30.88</v>
      </c>
      <c r="H332" s="50">
        <v>14702.954024623201</v>
      </c>
      <c r="I332" s="50">
        <v>1385312.3282000001</v>
      </c>
      <c r="J332" s="44" t="s">
        <v>78</v>
      </c>
      <c r="K332" s="44"/>
    </row>
    <row r="333" spans="1:11">
      <c r="A333" s="44">
        <v>4</v>
      </c>
      <c r="B333" s="45" t="s">
        <v>406</v>
      </c>
      <c r="C333" s="46">
        <v>4.1500000000000004</v>
      </c>
      <c r="D333" s="44" t="s">
        <v>27</v>
      </c>
      <c r="E333" s="47">
        <v>88.68</v>
      </c>
      <c r="F333" s="48">
        <v>63.34</v>
      </c>
      <c r="G333" s="49">
        <v>25.34</v>
      </c>
      <c r="H333" s="50">
        <v>14736.315963013099</v>
      </c>
      <c r="I333" s="50">
        <v>1306816.4996</v>
      </c>
      <c r="J333" s="44" t="s">
        <v>78</v>
      </c>
      <c r="K333" s="44"/>
    </row>
    <row r="334" spans="1:11">
      <c r="A334" s="44">
        <v>4</v>
      </c>
      <c r="B334" s="45" t="s">
        <v>407</v>
      </c>
      <c r="C334" s="46">
        <v>3.3</v>
      </c>
      <c r="D334" s="44" t="s">
        <v>27</v>
      </c>
      <c r="E334" s="47">
        <v>85.89</v>
      </c>
      <c r="F334" s="48">
        <v>61.49</v>
      </c>
      <c r="G334" s="49">
        <v>24.4</v>
      </c>
      <c r="H334" s="50">
        <v>12095.001320293401</v>
      </c>
      <c r="I334" s="50">
        <v>1038839.6634</v>
      </c>
      <c r="J334" s="44" t="s">
        <v>78</v>
      </c>
      <c r="K334" s="44"/>
    </row>
    <row r="335" spans="1:11">
      <c r="A335" s="44">
        <v>4</v>
      </c>
      <c r="B335" s="45" t="s">
        <v>408</v>
      </c>
      <c r="C335" s="46">
        <v>3.3</v>
      </c>
      <c r="D335" s="44" t="s">
        <v>27</v>
      </c>
      <c r="E335" s="47">
        <v>85.89</v>
      </c>
      <c r="F335" s="48">
        <v>61.49</v>
      </c>
      <c r="G335" s="49">
        <v>24.4</v>
      </c>
      <c r="H335" s="50">
        <v>12395.287563162199</v>
      </c>
      <c r="I335" s="50">
        <v>1064631.2487999999</v>
      </c>
      <c r="J335" s="44" t="s">
        <v>78</v>
      </c>
      <c r="K335" s="44"/>
    </row>
    <row r="336" spans="1:11">
      <c r="A336" s="44">
        <v>4</v>
      </c>
      <c r="B336" s="45" t="s">
        <v>409</v>
      </c>
      <c r="C336" s="46">
        <v>3.3</v>
      </c>
      <c r="D336" s="44" t="s">
        <v>27</v>
      </c>
      <c r="E336" s="47">
        <v>85.89</v>
      </c>
      <c r="F336" s="48">
        <v>61.49</v>
      </c>
      <c r="G336" s="49">
        <v>24.4</v>
      </c>
      <c r="H336" s="50">
        <v>13126.4993549889</v>
      </c>
      <c r="I336" s="50">
        <v>1127435.0296</v>
      </c>
      <c r="J336" s="44" t="s">
        <v>78</v>
      </c>
      <c r="K336" s="44"/>
    </row>
    <row r="337" spans="1:11">
      <c r="A337" s="44">
        <v>4</v>
      </c>
      <c r="B337" s="45" t="s">
        <v>410</v>
      </c>
      <c r="C337" s="46">
        <v>3.3</v>
      </c>
      <c r="D337" s="44" t="s">
        <v>27</v>
      </c>
      <c r="E337" s="47">
        <v>85.89</v>
      </c>
      <c r="F337" s="48">
        <v>61.49</v>
      </c>
      <c r="G337" s="49">
        <v>24.4</v>
      </c>
      <c r="H337" s="50">
        <v>12384.1573244848</v>
      </c>
      <c r="I337" s="50">
        <v>1063675.2726</v>
      </c>
      <c r="J337" s="44" t="s">
        <v>78</v>
      </c>
      <c r="K337" s="44"/>
    </row>
    <row r="338" spans="1:11">
      <c r="A338" s="44">
        <v>4</v>
      </c>
      <c r="B338" s="45" t="s">
        <v>411</v>
      </c>
      <c r="C338" s="46">
        <v>3.3</v>
      </c>
      <c r="D338" s="44" t="s">
        <v>27</v>
      </c>
      <c r="E338" s="47">
        <v>85.89</v>
      </c>
      <c r="F338" s="48">
        <v>61.49</v>
      </c>
      <c r="G338" s="49">
        <v>24.4</v>
      </c>
      <c r="H338" s="50">
        <v>12884.6497426941</v>
      </c>
      <c r="I338" s="50">
        <v>1106662.5663999999</v>
      </c>
      <c r="J338" s="44" t="s">
        <v>78</v>
      </c>
      <c r="K338" s="44"/>
    </row>
    <row r="339" spans="1:11">
      <c r="A339" s="51">
        <v>4</v>
      </c>
      <c r="B339" s="52" t="s">
        <v>412</v>
      </c>
      <c r="C339" s="46">
        <v>3.3</v>
      </c>
      <c r="D339" s="51" t="s">
        <v>27</v>
      </c>
      <c r="E339" s="53">
        <v>85.89</v>
      </c>
      <c r="F339" s="48">
        <v>61.49</v>
      </c>
      <c r="G339" s="49">
        <v>24.4</v>
      </c>
      <c r="H339" s="50">
        <v>12871.1714495285</v>
      </c>
      <c r="I339" s="50">
        <v>1105504.9158000001</v>
      </c>
      <c r="J339" s="51" t="s">
        <v>78</v>
      </c>
      <c r="K339" s="51"/>
    </row>
    <row r="340" spans="1:11">
      <c r="A340" s="44">
        <v>4</v>
      </c>
      <c r="B340" s="45" t="s">
        <v>413</v>
      </c>
      <c r="C340" s="46">
        <v>3.3</v>
      </c>
      <c r="D340" s="44" t="s">
        <v>27</v>
      </c>
      <c r="E340" s="47">
        <v>85.89</v>
      </c>
      <c r="F340" s="48">
        <v>61.49</v>
      </c>
      <c r="G340" s="49">
        <v>24.4</v>
      </c>
      <c r="H340" s="50">
        <v>12796.8163907323</v>
      </c>
      <c r="I340" s="50">
        <v>1099118.5597999999</v>
      </c>
      <c r="J340" s="44" t="s">
        <v>78</v>
      </c>
      <c r="K340" s="44"/>
    </row>
    <row r="341" spans="1:11">
      <c r="A341" s="44">
        <v>4</v>
      </c>
      <c r="B341" s="45" t="s">
        <v>414</v>
      </c>
      <c r="C341" s="46">
        <v>3.3</v>
      </c>
      <c r="D341" s="44" t="s">
        <v>27</v>
      </c>
      <c r="E341" s="47">
        <v>85.89</v>
      </c>
      <c r="F341" s="48">
        <v>61.49</v>
      </c>
      <c r="G341" s="49">
        <v>24.4</v>
      </c>
      <c r="H341" s="50">
        <v>12639.3931493771</v>
      </c>
      <c r="I341" s="50">
        <v>1085597.4776000001</v>
      </c>
      <c r="J341" s="44" t="s">
        <v>78</v>
      </c>
      <c r="K341" s="44"/>
    </row>
    <row r="342" spans="1:11">
      <c r="A342" s="44">
        <v>4</v>
      </c>
      <c r="B342" s="45" t="s">
        <v>415</v>
      </c>
      <c r="C342" s="46">
        <v>3.3</v>
      </c>
      <c r="D342" s="44" t="s">
        <v>27</v>
      </c>
      <c r="E342" s="47">
        <v>81.28</v>
      </c>
      <c r="F342" s="48">
        <v>57.05</v>
      </c>
      <c r="G342" s="49">
        <v>24.23</v>
      </c>
      <c r="H342" s="50">
        <v>14814.1734325787</v>
      </c>
      <c r="I342" s="50">
        <v>1204096.0166</v>
      </c>
      <c r="J342" s="44" t="s">
        <v>78</v>
      </c>
      <c r="K342" s="44"/>
    </row>
    <row r="343" spans="1:11">
      <c r="A343" s="44">
        <v>4</v>
      </c>
      <c r="B343" s="45" t="s">
        <v>416</v>
      </c>
      <c r="C343" s="46">
        <v>4.5</v>
      </c>
      <c r="D343" s="44" t="s">
        <v>27</v>
      </c>
      <c r="E343" s="47">
        <v>95.81</v>
      </c>
      <c r="F343" s="48">
        <v>64.400000000000006</v>
      </c>
      <c r="G343" s="49">
        <v>31.41</v>
      </c>
      <c r="H343" s="50">
        <v>14691.828009602301</v>
      </c>
      <c r="I343" s="50">
        <v>1407624.0416000001</v>
      </c>
      <c r="J343" s="44" t="s">
        <v>78</v>
      </c>
      <c r="K343" s="44"/>
    </row>
    <row r="344" spans="1:11">
      <c r="A344" s="44">
        <v>4</v>
      </c>
      <c r="B344" s="45" t="s">
        <v>417</v>
      </c>
      <c r="C344" s="46">
        <v>4.1500000000000004</v>
      </c>
      <c r="D344" s="44" t="s">
        <v>27</v>
      </c>
      <c r="E344" s="47">
        <v>87.83</v>
      </c>
      <c r="F344" s="48">
        <v>62.73</v>
      </c>
      <c r="G344" s="49">
        <v>25.1</v>
      </c>
      <c r="H344" s="50">
        <v>14725.1986883753</v>
      </c>
      <c r="I344" s="50">
        <v>1293314.2008</v>
      </c>
      <c r="J344" s="44" t="s">
        <v>78</v>
      </c>
      <c r="K344" s="44"/>
    </row>
    <row r="345" spans="1:11">
      <c r="A345" s="44">
        <v>4</v>
      </c>
      <c r="B345" s="45" t="s">
        <v>418</v>
      </c>
      <c r="C345" s="46">
        <v>3.3</v>
      </c>
      <c r="D345" s="44" t="s">
        <v>27</v>
      </c>
      <c r="E345" s="47">
        <v>82.9</v>
      </c>
      <c r="F345" s="48">
        <v>59.35</v>
      </c>
      <c r="G345" s="49">
        <v>23.55</v>
      </c>
      <c r="H345" s="50">
        <v>14758.557778045801</v>
      </c>
      <c r="I345" s="50">
        <v>1223484.4398000001</v>
      </c>
      <c r="J345" s="44" t="s">
        <v>78</v>
      </c>
      <c r="K345" s="44"/>
    </row>
    <row r="346" spans="1:11">
      <c r="A346" s="44">
        <v>4</v>
      </c>
      <c r="B346" s="45" t="s">
        <v>419</v>
      </c>
      <c r="C346" s="46">
        <v>3.3</v>
      </c>
      <c r="D346" s="44" t="s">
        <v>27</v>
      </c>
      <c r="E346" s="47">
        <v>82.9</v>
      </c>
      <c r="F346" s="48">
        <v>59.35</v>
      </c>
      <c r="G346" s="49">
        <v>23.55</v>
      </c>
      <c r="H346" s="50">
        <v>14616.6000651387</v>
      </c>
      <c r="I346" s="50">
        <v>1211716.1454</v>
      </c>
      <c r="J346" s="44" t="s">
        <v>78</v>
      </c>
      <c r="K346" s="44"/>
    </row>
    <row r="347" spans="1:11">
      <c r="A347" s="44">
        <v>4</v>
      </c>
      <c r="B347" s="45" t="s">
        <v>420</v>
      </c>
      <c r="C347" s="46">
        <v>3.3</v>
      </c>
      <c r="D347" s="44" t="s">
        <v>27</v>
      </c>
      <c r="E347" s="47">
        <v>82.9</v>
      </c>
      <c r="F347" s="48">
        <v>59.35</v>
      </c>
      <c r="G347" s="49">
        <v>23.55</v>
      </c>
      <c r="H347" s="50">
        <v>12549.6747768396</v>
      </c>
      <c r="I347" s="50">
        <v>1040368.039</v>
      </c>
      <c r="J347" s="44" t="s">
        <v>78</v>
      </c>
      <c r="K347" s="44"/>
    </row>
    <row r="348" spans="1:11">
      <c r="A348" s="44">
        <v>4</v>
      </c>
      <c r="B348" s="45" t="s">
        <v>421</v>
      </c>
      <c r="C348" s="46">
        <v>3.3</v>
      </c>
      <c r="D348" s="44" t="s">
        <v>27</v>
      </c>
      <c r="E348" s="47">
        <v>82.9</v>
      </c>
      <c r="F348" s="48">
        <v>59.35</v>
      </c>
      <c r="G348" s="49">
        <v>23.55</v>
      </c>
      <c r="H348" s="50">
        <v>13542.4128250905</v>
      </c>
      <c r="I348" s="50">
        <v>1122666.0231999999</v>
      </c>
      <c r="J348" s="44" t="s">
        <v>78</v>
      </c>
      <c r="K348" s="44"/>
    </row>
    <row r="349" spans="1:11">
      <c r="A349" s="44">
        <v>4</v>
      </c>
      <c r="B349" s="45" t="s">
        <v>422</v>
      </c>
      <c r="C349" s="46">
        <v>3.3</v>
      </c>
      <c r="D349" s="44" t="s">
        <v>27</v>
      </c>
      <c r="E349" s="47">
        <v>82.9</v>
      </c>
      <c r="F349" s="48">
        <v>59.35</v>
      </c>
      <c r="G349" s="49">
        <v>23.55</v>
      </c>
      <c r="H349" s="50">
        <v>14858.657999999999</v>
      </c>
      <c r="I349" s="50">
        <v>1231782.7482</v>
      </c>
      <c r="J349" s="44" t="s">
        <v>78</v>
      </c>
      <c r="K349" s="44"/>
    </row>
    <row r="350" spans="1:11">
      <c r="A350" s="44">
        <v>4</v>
      </c>
      <c r="B350" s="45" t="s">
        <v>423</v>
      </c>
      <c r="C350" s="46">
        <v>3.3</v>
      </c>
      <c r="D350" s="44" t="s">
        <v>27</v>
      </c>
      <c r="E350" s="47">
        <v>82.9</v>
      </c>
      <c r="F350" s="48">
        <v>59.35</v>
      </c>
      <c r="G350" s="49">
        <v>23.55</v>
      </c>
      <c r="H350" s="50">
        <v>14443.4340747889</v>
      </c>
      <c r="I350" s="50">
        <v>1197360.6847999999</v>
      </c>
      <c r="J350" s="44" t="s">
        <v>78</v>
      </c>
      <c r="K350" s="44"/>
    </row>
    <row r="351" spans="1:11">
      <c r="A351" s="44">
        <v>4</v>
      </c>
      <c r="B351" s="45" t="s">
        <v>424</v>
      </c>
      <c r="C351" s="46">
        <v>3.3</v>
      </c>
      <c r="D351" s="44" t="s">
        <v>27</v>
      </c>
      <c r="E351" s="47">
        <v>82.9</v>
      </c>
      <c r="F351" s="48">
        <v>59.35</v>
      </c>
      <c r="G351" s="49">
        <v>23.55</v>
      </c>
      <c r="H351" s="50">
        <v>14925.3914813028</v>
      </c>
      <c r="I351" s="50">
        <v>1237314.9538</v>
      </c>
      <c r="J351" s="44" t="s">
        <v>78</v>
      </c>
      <c r="K351" s="44"/>
    </row>
    <row r="352" spans="1:11">
      <c r="A352" s="44">
        <v>4</v>
      </c>
      <c r="B352" s="45" t="s">
        <v>425</v>
      </c>
      <c r="C352" s="46">
        <v>3.3</v>
      </c>
      <c r="D352" s="44" t="s">
        <v>27</v>
      </c>
      <c r="E352" s="47">
        <v>82.9</v>
      </c>
      <c r="F352" s="48">
        <v>59.35</v>
      </c>
      <c r="G352" s="49">
        <v>23.55</v>
      </c>
      <c r="H352" s="50">
        <v>14958.7582219542</v>
      </c>
      <c r="I352" s="50">
        <v>1240081.0566</v>
      </c>
      <c r="J352" s="44" t="s">
        <v>78</v>
      </c>
      <c r="K352" s="44"/>
    </row>
    <row r="353" spans="1:11">
      <c r="A353" s="44">
        <v>4</v>
      </c>
      <c r="B353" s="45" t="s">
        <v>426</v>
      </c>
      <c r="C353" s="46">
        <v>3.3</v>
      </c>
      <c r="D353" s="44" t="s">
        <v>27</v>
      </c>
      <c r="E353" s="47">
        <v>81.28</v>
      </c>
      <c r="F353" s="48">
        <v>57.05</v>
      </c>
      <c r="G353" s="49">
        <v>24.23</v>
      </c>
      <c r="H353" s="50">
        <v>14780.7984522638</v>
      </c>
      <c r="I353" s="50">
        <v>1201383.2982000001</v>
      </c>
      <c r="J353" s="44" t="s">
        <v>78</v>
      </c>
      <c r="K353" s="44"/>
    </row>
    <row r="354" spans="1:11">
      <c r="A354" s="44">
        <v>4</v>
      </c>
      <c r="B354" s="45" t="s">
        <v>427</v>
      </c>
      <c r="C354" s="46">
        <v>4.5</v>
      </c>
      <c r="D354" s="44" t="s">
        <v>27</v>
      </c>
      <c r="E354" s="47">
        <v>91.99</v>
      </c>
      <c r="F354" s="48">
        <v>61.84</v>
      </c>
      <c r="G354" s="49">
        <v>30.15</v>
      </c>
      <c r="H354" s="50">
        <v>13924.5153625394</v>
      </c>
      <c r="I354" s="50">
        <v>1280916.1682</v>
      </c>
      <c r="J354" s="44" t="s">
        <v>78</v>
      </c>
      <c r="K354" s="44"/>
    </row>
    <row r="355" spans="1:11">
      <c r="A355" s="44">
        <v>4</v>
      </c>
      <c r="B355" s="45" t="s">
        <v>428</v>
      </c>
      <c r="C355" s="46">
        <v>4.1500000000000004</v>
      </c>
      <c r="D355" s="44" t="s">
        <v>27</v>
      </c>
      <c r="E355" s="47">
        <v>87.8</v>
      </c>
      <c r="F355" s="48">
        <v>62.71</v>
      </c>
      <c r="G355" s="49">
        <v>25.09</v>
      </c>
      <c r="H355" s="50">
        <v>14736.321564920299</v>
      </c>
      <c r="I355" s="50">
        <v>1293849.0334000001</v>
      </c>
      <c r="J355" s="44" t="s">
        <v>78</v>
      </c>
      <c r="K355" s="44"/>
    </row>
    <row r="356" spans="1:11">
      <c r="A356" s="44">
        <v>4</v>
      </c>
      <c r="B356" s="45" t="s">
        <v>429</v>
      </c>
      <c r="C356" s="46">
        <v>3.3</v>
      </c>
      <c r="D356" s="44" t="s">
        <v>27</v>
      </c>
      <c r="E356" s="47">
        <v>87.12</v>
      </c>
      <c r="F356" s="48">
        <v>62.37</v>
      </c>
      <c r="G356" s="49">
        <v>24.75</v>
      </c>
      <c r="H356" s="50">
        <v>12360.314196510601</v>
      </c>
      <c r="I356" s="50">
        <v>1076830.5728</v>
      </c>
      <c r="J356" s="44" t="s">
        <v>78</v>
      </c>
      <c r="K356" s="44"/>
    </row>
    <row r="357" spans="1:11">
      <c r="A357" s="44">
        <v>4</v>
      </c>
      <c r="B357" s="45" t="s">
        <v>430</v>
      </c>
      <c r="C357" s="46">
        <v>3.3</v>
      </c>
      <c r="D357" s="44" t="s">
        <v>27</v>
      </c>
      <c r="E357" s="47">
        <v>87.12</v>
      </c>
      <c r="F357" s="48">
        <v>62.37</v>
      </c>
      <c r="G357" s="49">
        <v>24.75</v>
      </c>
      <c r="H357" s="50">
        <v>12467.1515358127</v>
      </c>
      <c r="I357" s="50">
        <v>1086138.2418</v>
      </c>
      <c r="J357" s="44" t="s">
        <v>78</v>
      </c>
      <c r="K357" s="44"/>
    </row>
    <row r="358" spans="1:11">
      <c r="A358" s="44">
        <v>4</v>
      </c>
      <c r="B358" s="45" t="s">
        <v>431</v>
      </c>
      <c r="C358" s="46">
        <v>3.3</v>
      </c>
      <c r="D358" s="44" t="s">
        <v>27</v>
      </c>
      <c r="E358" s="47">
        <v>87.12</v>
      </c>
      <c r="F358" s="48">
        <v>62.37</v>
      </c>
      <c r="G358" s="49">
        <v>24.75</v>
      </c>
      <c r="H358" s="50">
        <v>12566.930688705201</v>
      </c>
      <c r="I358" s="50">
        <v>1094831.0016000001</v>
      </c>
      <c r="J358" s="44" t="s">
        <v>78</v>
      </c>
      <c r="K358" s="44"/>
    </row>
    <row r="359" spans="1:11">
      <c r="A359" s="44">
        <v>4</v>
      </c>
      <c r="B359" s="45" t="s">
        <v>432</v>
      </c>
      <c r="C359" s="46">
        <v>3.3</v>
      </c>
      <c r="D359" s="44" t="s">
        <v>27</v>
      </c>
      <c r="E359" s="47">
        <v>87.12</v>
      </c>
      <c r="F359" s="48">
        <v>62.37</v>
      </c>
      <c r="G359" s="49">
        <v>24.75</v>
      </c>
      <c r="H359" s="50">
        <v>12567.2370730028</v>
      </c>
      <c r="I359" s="50">
        <v>1094857.6938</v>
      </c>
      <c r="J359" s="44" t="s">
        <v>78</v>
      </c>
      <c r="K359" s="44"/>
    </row>
    <row r="360" spans="1:11">
      <c r="A360" s="44">
        <v>4</v>
      </c>
      <c r="B360" s="45" t="s">
        <v>433</v>
      </c>
      <c r="C360" s="46">
        <v>3.3</v>
      </c>
      <c r="D360" s="44" t="s">
        <v>27</v>
      </c>
      <c r="E360" s="47">
        <v>87.12</v>
      </c>
      <c r="F360" s="48">
        <v>62.37</v>
      </c>
      <c r="G360" s="49">
        <v>24.75</v>
      </c>
      <c r="H360" s="50">
        <v>13454.718907254401</v>
      </c>
      <c r="I360" s="50">
        <v>1172175.1111999999</v>
      </c>
      <c r="J360" s="44" t="s">
        <v>78</v>
      </c>
      <c r="K360" s="44"/>
    </row>
    <row r="361" spans="1:11">
      <c r="A361" s="44">
        <v>4</v>
      </c>
      <c r="B361" s="45" t="s">
        <v>434</v>
      </c>
      <c r="C361" s="46">
        <v>3.3</v>
      </c>
      <c r="D361" s="44" t="s">
        <v>27</v>
      </c>
      <c r="E361" s="47">
        <v>87.12</v>
      </c>
      <c r="F361" s="48">
        <v>62.37</v>
      </c>
      <c r="G361" s="49">
        <v>24.75</v>
      </c>
      <c r="H361" s="50">
        <v>12773.3656198347</v>
      </c>
      <c r="I361" s="50">
        <v>1112815.6128</v>
      </c>
      <c r="J361" s="44" t="s">
        <v>78</v>
      </c>
      <c r="K361" s="44"/>
    </row>
    <row r="362" spans="1:11">
      <c r="A362" s="44">
        <v>4</v>
      </c>
      <c r="B362" s="45" t="s">
        <v>435</v>
      </c>
      <c r="C362" s="46">
        <v>3.3</v>
      </c>
      <c r="D362" s="44" t="s">
        <v>27</v>
      </c>
      <c r="E362" s="47">
        <v>87.12</v>
      </c>
      <c r="F362" s="48">
        <v>62.37</v>
      </c>
      <c r="G362" s="49">
        <v>24.75</v>
      </c>
      <c r="H362" s="50">
        <v>13668.9269214876</v>
      </c>
      <c r="I362" s="50">
        <v>1190836.9134</v>
      </c>
      <c r="J362" s="44" t="s">
        <v>78</v>
      </c>
      <c r="K362" s="44"/>
    </row>
    <row r="363" spans="1:11">
      <c r="A363" s="44">
        <v>4</v>
      </c>
      <c r="B363" s="45" t="s">
        <v>436</v>
      </c>
      <c r="C363" s="46">
        <v>3.3</v>
      </c>
      <c r="D363" s="44" t="s">
        <v>27</v>
      </c>
      <c r="E363" s="47">
        <v>87.12</v>
      </c>
      <c r="F363" s="48">
        <v>62.37</v>
      </c>
      <c r="G363" s="49">
        <v>24.75</v>
      </c>
      <c r="H363" s="50">
        <v>13378.293046372801</v>
      </c>
      <c r="I363" s="50">
        <v>1165516.8902</v>
      </c>
      <c r="J363" s="44" t="s">
        <v>78</v>
      </c>
      <c r="K363" s="44"/>
    </row>
    <row r="364" spans="1:11">
      <c r="A364" s="44">
        <v>4</v>
      </c>
      <c r="B364" s="45" t="s">
        <v>437</v>
      </c>
      <c r="C364" s="46">
        <v>3.3</v>
      </c>
      <c r="D364" s="44" t="s">
        <v>27</v>
      </c>
      <c r="E364" s="47">
        <v>101.73</v>
      </c>
      <c r="F364" s="48">
        <v>71.41</v>
      </c>
      <c r="G364" s="49">
        <v>30.32</v>
      </c>
      <c r="H364" s="50">
        <v>13612.029804384199</v>
      </c>
      <c r="I364" s="50">
        <v>1384751.7919999999</v>
      </c>
      <c r="J364" s="44" t="s">
        <v>78</v>
      </c>
      <c r="K364" s="44"/>
    </row>
    <row r="365" spans="1:11">
      <c r="A365" s="44">
        <v>4</v>
      </c>
      <c r="B365" s="45" t="s">
        <v>438</v>
      </c>
      <c r="C365" s="46">
        <v>4.5</v>
      </c>
      <c r="D365" s="44" t="s">
        <v>27</v>
      </c>
      <c r="E365" s="47">
        <v>92.31</v>
      </c>
      <c r="F365" s="48">
        <v>62.05</v>
      </c>
      <c r="G365" s="49">
        <v>30.26</v>
      </c>
      <c r="H365" s="50">
        <v>14758.563187087</v>
      </c>
      <c r="I365" s="50">
        <v>1362362.9678</v>
      </c>
      <c r="J365" s="44" t="s">
        <v>78</v>
      </c>
      <c r="K365" s="44"/>
    </row>
    <row r="366" spans="1:11">
      <c r="A366" s="44">
        <v>4</v>
      </c>
      <c r="B366" s="45" t="s">
        <v>439</v>
      </c>
      <c r="C366" s="46">
        <v>4.1500000000000004</v>
      </c>
      <c r="D366" s="44" t="s">
        <v>27</v>
      </c>
      <c r="E366" s="47">
        <v>86.84</v>
      </c>
      <c r="F366" s="48">
        <v>62.02</v>
      </c>
      <c r="G366" s="49">
        <v>24.82</v>
      </c>
      <c r="H366" s="50">
        <v>14791.9331920774</v>
      </c>
      <c r="I366" s="50">
        <v>1284531.4783999999</v>
      </c>
      <c r="J366" s="44" t="s">
        <v>78</v>
      </c>
      <c r="K366" s="44"/>
    </row>
    <row r="367" spans="1:11">
      <c r="A367" s="44">
        <v>4</v>
      </c>
      <c r="B367" s="45" t="s">
        <v>440</v>
      </c>
      <c r="C367" s="46">
        <v>3.3</v>
      </c>
      <c r="D367" s="44" t="s">
        <v>27</v>
      </c>
      <c r="E367" s="47">
        <v>90.57</v>
      </c>
      <c r="F367" s="48">
        <v>64.84</v>
      </c>
      <c r="G367" s="49">
        <v>25.73</v>
      </c>
      <c r="H367" s="50">
        <v>12581.5695682897</v>
      </c>
      <c r="I367" s="50">
        <v>1139512.7557999999</v>
      </c>
      <c r="J367" s="44" t="s">
        <v>78</v>
      </c>
      <c r="K367" s="44"/>
    </row>
    <row r="368" spans="1:11">
      <c r="A368" s="44">
        <v>4</v>
      </c>
      <c r="B368" s="45" t="s">
        <v>441</v>
      </c>
      <c r="C368" s="46">
        <v>3.3</v>
      </c>
      <c r="D368" s="44" t="s">
        <v>27</v>
      </c>
      <c r="E368" s="47">
        <v>90.57</v>
      </c>
      <c r="F368" s="48">
        <v>64.84</v>
      </c>
      <c r="G368" s="49">
        <v>25.73</v>
      </c>
      <c r="H368" s="50">
        <v>12043.259021751101</v>
      </c>
      <c r="I368" s="50">
        <v>1090757.9696</v>
      </c>
      <c r="J368" s="44" t="s">
        <v>78</v>
      </c>
      <c r="K368" s="44"/>
    </row>
    <row r="369" spans="1:11">
      <c r="A369" s="44">
        <v>4</v>
      </c>
      <c r="B369" s="45" t="s">
        <v>442</v>
      </c>
      <c r="C369" s="46">
        <v>3.3</v>
      </c>
      <c r="D369" s="44" t="s">
        <v>27</v>
      </c>
      <c r="E369" s="47">
        <v>90.57</v>
      </c>
      <c r="F369" s="48">
        <v>64.84</v>
      </c>
      <c r="G369" s="49">
        <v>25.73</v>
      </c>
      <c r="H369" s="50">
        <v>12493.253761731299</v>
      </c>
      <c r="I369" s="50">
        <v>1131513.9931999999</v>
      </c>
      <c r="J369" s="44" t="s">
        <v>78</v>
      </c>
      <c r="K369" s="44"/>
    </row>
    <row r="370" spans="1:11">
      <c r="A370" s="44">
        <v>4</v>
      </c>
      <c r="B370" s="45" t="s">
        <v>443</v>
      </c>
      <c r="C370" s="46">
        <v>3.3</v>
      </c>
      <c r="D370" s="44" t="s">
        <v>27</v>
      </c>
      <c r="E370" s="47">
        <v>90.57</v>
      </c>
      <c r="F370" s="48">
        <v>64.84</v>
      </c>
      <c r="G370" s="49">
        <v>25.73</v>
      </c>
      <c r="H370" s="50">
        <v>12755.0575709396</v>
      </c>
      <c r="I370" s="50">
        <v>1155225.5641999999</v>
      </c>
      <c r="J370" s="44" t="s">
        <v>78</v>
      </c>
      <c r="K370" s="44"/>
    </row>
    <row r="371" spans="1:11">
      <c r="A371" s="44">
        <v>4</v>
      </c>
      <c r="B371" s="45" t="s">
        <v>444</v>
      </c>
      <c r="C371" s="46">
        <v>3.3</v>
      </c>
      <c r="D371" s="44" t="s">
        <v>27</v>
      </c>
      <c r="E371" s="47">
        <v>90.57</v>
      </c>
      <c r="F371" s="48">
        <v>64.84</v>
      </c>
      <c r="G371" s="49">
        <v>25.73</v>
      </c>
      <c r="H371" s="50">
        <v>13395.0224378933</v>
      </c>
      <c r="I371" s="50">
        <v>1213187.1821999999</v>
      </c>
      <c r="J371" s="44" t="s">
        <v>78</v>
      </c>
      <c r="K371" s="44"/>
    </row>
    <row r="372" spans="1:11">
      <c r="A372" s="44">
        <v>4</v>
      </c>
      <c r="B372" s="45" t="s">
        <v>445</v>
      </c>
      <c r="C372" s="46">
        <v>3.3</v>
      </c>
      <c r="D372" s="44" t="s">
        <v>27</v>
      </c>
      <c r="E372" s="47">
        <v>90.57</v>
      </c>
      <c r="F372" s="48">
        <v>64.84</v>
      </c>
      <c r="G372" s="49">
        <v>25.73</v>
      </c>
      <c r="H372" s="50">
        <v>13812.849747156901</v>
      </c>
      <c r="I372" s="50">
        <v>1251029.8015999999</v>
      </c>
      <c r="J372" s="44" t="s">
        <v>78</v>
      </c>
      <c r="K372" s="44"/>
    </row>
    <row r="373" spans="1:11">
      <c r="A373" s="44">
        <v>4</v>
      </c>
      <c r="B373" s="45" t="s">
        <v>446</v>
      </c>
      <c r="C373" s="46">
        <v>3.3</v>
      </c>
      <c r="D373" s="44" t="s">
        <v>27</v>
      </c>
      <c r="E373" s="47">
        <v>90.57</v>
      </c>
      <c r="F373" s="48">
        <v>64.84</v>
      </c>
      <c r="G373" s="49">
        <v>25.73</v>
      </c>
      <c r="H373" s="50">
        <v>12941.4256442531</v>
      </c>
      <c r="I373" s="50">
        <v>1172104.9206000001</v>
      </c>
      <c r="J373" s="44" t="s">
        <v>78</v>
      </c>
      <c r="K373" s="44"/>
    </row>
    <row r="374" spans="1:11">
      <c r="A374" s="44">
        <v>4</v>
      </c>
      <c r="B374" s="45" t="s">
        <v>447</v>
      </c>
      <c r="C374" s="46">
        <v>3.3</v>
      </c>
      <c r="D374" s="44" t="s">
        <v>27</v>
      </c>
      <c r="E374" s="47">
        <v>90.57</v>
      </c>
      <c r="F374" s="48">
        <v>64.84</v>
      </c>
      <c r="G374" s="49">
        <v>25.73</v>
      </c>
      <c r="H374" s="50">
        <v>13362.614870266099</v>
      </c>
      <c r="I374" s="50">
        <v>1210252.0288</v>
      </c>
      <c r="J374" s="44" t="s">
        <v>78</v>
      </c>
      <c r="K374" s="44"/>
    </row>
    <row r="375" spans="1:11">
      <c r="A375" s="44">
        <v>4</v>
      </c>
      <c r="B375" s="45" t="s">
        <v>448</v>
      </c>
      <c r="C375" s="46">
        <v>3.3</v>
      </c>
      <c r="D375" s="44" t="s">
        <v>27</v>
      </c>
      <c r="E375" s="47">
        <v>87.79</v>
      </c>
      <c r="F375" s="48">
        <v>61.62</v>
      </c>
      <c r="G375" s="49">
        <v>26.17</v>
      </c>
      <c r="H375" s="50">
        <v>14591.7427565782</v>
      </c>
      <c r="I375" s="50">
        <v>1281009.0966</v>
      </c>
      <c r="J375" s="44" t="s">
        <v>78</v>
      </c>
      <c r="K375" s="44"/>
    </row>
    <row r="376" spans="1:11">
      <c r="A376" s="44">
        <v>4</v>
      </c>
      <c r="B376" s="45" t="s">
        <v>449</v>
      </c>
      <c r="C376" s="46">
        <v>4.5</v>
      </c>
      <c r="D376" s="44" t="s">
        <v>27</v>
      </c>
      <c r="E376" s="47">
        <v>62.55</v>
      </c>
      <c r="F376" s="48">
        <v>42.05</v>
      </c>
      <c r="G376" s="49">
        <v>20.5</v>
      </c>
      <c r="H376" s="50">
        <v>14458.278951239001</v>
      </c>
      <c r="I376" s="50">
        <v>904365.34840000002</v>
      </c>
      <c r="J376" s="44" t="s">
        <v>78</v>
      </c>
      <c r="K376" s="44"/>
    </row>
    <row r="377" spans="1:11">
      <c r="A377" s="44">
        <v>4</v>
      </c>
      <c r="B377" s="45" t="s">
        <v>450</v>
      </c>
      <c r="C377" s="46">
        <v>4.1500000000000004</v>
      </c>
      <c r="D377" s="44" t="s">
        <v>27</v>
      </c>
      <c r="E377" s="47">
        <v>51.3</v>
      </c>
      <c r="F377" s="48">
        <v>36.64</v>
      </c>
      <c r="G377" s="49">
        <v>14.66</v>
      </c>
      <c r="H377" s="50">
        <v>14636.2326354776</v>
      </c>
      <c r="I377" s="50">
        <v>750838.73419999995</v>
      </c>
      <c r="J377" s="44" t="s">
        <v>78</v>
      </c>
      <c r="K377" s="44"/>
    </row>
    <row r="378" spans="1:11">
      <c r="A378" s="44">
        <v>4</v>
      </c>
      <c r="B378" s="45" t="s">
        <v>451</v>
      </c>
      <c r="C378" s="46">
        <v>3.3</v>
      </c>
      <c r="D378" s="44" t="s">
        <v>27</v>
      </c>
      <c r="E378" s="47">
        <v>54.01</v>
      </c>
      <c r="F378" s="48">
        <v>38.67</v>
      </c>
      <c r="G378" s="49">
        <v>15.34</v>
      </c>
      <c r="H378" s="50">
        <v>11625.0281207184</v>
      </c>
      <c r="I378" s="50">
        <v>627867.76879999996</v>
      </c>
      <c r="J378" s="44" t="s">
        <v>78</v>
      </c>
      <c r="K378" s="44"/>
    </row>
    <row r="379" spans="1:11">
      <c r="A379" s="44">
        <v>4</v>
      </c>
      <c r="B379" s="45" t="s">
        <v>452</v>
      </c>
      <c r="C379" s="46">
        <v>3.3</v>
      </c>
      <c r="D379" s="44" t="s">
        <v>27</v>
      </c>
      <c r="E379" s="47">
        <v>54.01</v>
      </c>
      <c r="F379" s="48">
        <v>38.67</v>
      </c>
      <c r="G379" s="49">
        <v>15.34</v>
      </c>
      <c r="H379" s="50">
        <v>13287.2891908906</v>
      </c>
      <c r="I379" s="50">
        <v>717646.48919999995</v>
      </c>
      <c r="J379" s="44" t="s">
        <v>78</v>
      </c>
      <c r="K379" s="44"/>
    </row>
    <row r="380" spans="1:11">
      <c r="A380" s="44">
        <v>4</v>
      </c>
      <c r="B380" s="45" t="s">
        <v>453</v>
      </c>
      <c r="C380" s="46">
        <v>3.3</v>
      </c>
      <c r="D380" s="44" t="s">
        <v>27</v>
      </c>
      <c r="E380" s="47">
        <v>54.01</v>
      </c>
      <c r="F380" s="48">
        <v>38.67</v>
      </c>
      <c r="G380" s="49">
        <v>15.34</v>
      </c>
      <c r="H380" s="50">
        <v>13387.3755600815</v>
      </c>
      <c r="I380" s="50">
        <v>723052.15399999998</v>
      </c>
      <c r="J380" s="44" t="s">
        <v>78</v>
      </c>
      <c r="K380" s="44"/>
    </row>
    <row r="381" spans="1:11">
      <c r="A381" s="44">
        <v>4</v>
      </c>
      <c r="B381" s="45" t="s">
        <v>454</v>
      </c>
      <c r="C381" s="46">
        <v>3.3</v>
      </c>
      <c r="D381" s="44" t="s">
        <v>27</v>
      </c>
      <c r="E381" s="47">
        <v>54.01</v>
      </c>
      <c r="F381" s="48">
        <v>38.67</v>
      </c>
      <c r="G381" s="49">
        <v>15.34</v>
      </c>
      <c r="H381" s="50">
        <v>11693.649883354899</v>
      </c>
      <c r="I381" s="50">
        <v>631574.03020000004</v>
      </c>
      <c r="J381" s="44" t="s">
        <v>78</v>
      </c>
      <c r="K381" s="44"/>
    </row>
    <row r="382" spans="1:11">
      <c r="A382" s="44">
        <v>4</v>
      </c>
      <c r="B382" s="45" t="s">
        <v>455</v>
      </c>
      <c r="C382" s="46">
        <v>3.3</v>
      </c>
      <c r="D382" s="44" t="s">
        <v>27</v>
      </c>
      <c r="E382" s="47">
        <v>54.01</v>
      </c>
      <c r="F382" s="48">
        <v>38.67</v>
      </c>
      <c r="G382" s="49">
        <v>15.34</v>
      </c>
      <c r="H382" s="50">
        <v>13593.588624328801</v>
      </c>
      <c r="I382" s="50">
        <v>734189.72160000005</v>
      </c>
      <c r="J382" s="44" t="s">
        <v>78</v>
      </c>
      <c r="K382" s="44"/>
    </row>
    <row r="383" spans="1:11">
      <c r="A383" s="44">
        <v>4</v>
      </c>
      <c r="B383" s="45" t="s">
        <v>456</v>
      </c>
      <c r="C383" s="46">
        <v>3.3</v>
      </c>
      <c r="D383" s="44" t="s">
        <v>27</v>
      </c>
      <c r="E383" s="47">
        <v>54.01</v>
      </c>
      <c r="F383" s="48">
        <v>38.67</v>
      </c>
      <c r="G383" s="49">
        <v>15.34</v>
      </c>
      <c r="H383" s="50">
        <v>12370.2945084244</v>
      </c>
      <c r="I383" s="50">
        <v>668119.60640000005</v>
      </c>
      <c r="J383" s="44" t="s">
        <v>78</v>
      </c>
      <c r="K383" s="44"/>
    </row>
    <row r="384" spans="1:11">
      <c r="A384" s="44">
        <v>4</v>
      </c>
      <c r="B384" s="45" t="s">
        <v>457</v>
      </c>
      <c r="C384" s="46">
        <v>3.3</v>
      </c>
      <c r="D384" s="44" t="s">
        <v>27</v>
      </c>
      <c r="E384" s="47">
        <v>54.01</v>
      </c>
      <c r="F384" s="48">
        <v>38.67</v>
      </c>
      <c r="G384" s="49">
        <v>15.34</v>
      </c>
      <c r="H384" s="50">
        <v>14788.712856878399</v>
      </c>
      <c r="I384" s="50">
        <v>798738.38139999995</v>
      </c>
      <c r="J384" s="44" t="s">
        <v>78</v>
      </c>
      <c r="K384" s="44"/>
    </row>
    <row r="385" spans="1:11">
      <c r="A385" s="44">
        <v>4</v>
      </c>
      <c r="B385" s="45" t="s">
        <v>458</v>
      </c>
      <c r="C385" s="46">
        <v>3.3</v>
      </c>
      <c r="D385" s="44" t="s">
        <v>27</v>
      </c>
      <c r="E385" s="47">
        <v>54.01</v>
      </c>
      <c r="F385" s="48">
        <v>38.67</v>
      </c>
      <c r="G385" s="49">
        <v>15.34</v>
      </c>
      <c r="H385" s="50">
        <v>12736.704336233999</v>
      </c>
      <c r="I385" s="50">
        <v>687909.40119999996</v>
      </c>
      <c r="J385" s="44" t="s">
        <v>78</v>
      </c>
      <c r="K385" s="44"/>
    </row>
    <row r="386" spans="1:11">
      <c r="A386" s="44">
        <v>4</v>
      </c>
      <c r="B386" s="45" t="s">
        <v>459</v>
      </c>
      <c r="C386" s="46">
        <v>3.3</v>
      </c>
      <c r="D386" s="44" t="s">
        <v>27</v>
      </c>
      <c r="E386" s="47">
        <v>89.06</v>
      </c>
      <c r="F386" s="48">
        <v>62.51</v>
      </c>
      <c r="G386" s="49">
        <v>26.55</v>
      </c>
      <c r="H386" s="50">
        <v>14714.077747585899</v>
      </c>
      <c r="I386" s="50">
        <v>1310435.7642000001</v>
      </c>
      <c r="J386" s="44" t="s">
        <v>78</v>
      </c>
      <c r="K386" s="44"/>
    </row>
    <row r="387" spans="1:11">
      <c r="A387" s="44">
        <v>4</v>
      </c>
      <c r="B387" s="45" t="s">
        <v>460</v>
      </c>
      <c r="C387" s="46">
        <v>4.5</v>
      </c>
      <c r="D387" s="44" t="s">
        <v>27</v>
      </c>
      <c r="E387" s="47">
        <v>74.05</v>
      </c>
      <c r="F387" s="48">
        <v>49.78</v>
      </c>
      <c r="G387" s="49">
        <v>24.27</v>
      </c>
      <c r="H387" s="50">
        <v>13602.4551276165</v>
      </c>
      <c r="I387" s="50">
        <v>1007261.8022</v>
      </c>
      <c r="J387" s="44" t="s">
        <v>78</v>
      </c>
      <c r="K387" s="44"/>
    </row>
    <row r="388" spans="1:11">
      <c r="A388" s="44">
        <v>4</v>
      </c>
      <c r="B388" s="45" t="s">
        <v>461</v>
      </c>
      <c r="C388" s="46">
        <v>4.1500000000000004</v>
      </c>
      <c r="D388" s="44" t="s">
        <v>27</v>
      </c>
      <c r="E388" s="47">
        <v>46.83</v>
      </c>
      <c r="F388" s="48">
        <v>33.450000000000003</v>
      </c>
      <c r="G388" s="49">
        <v>13.38</v>
      </c>
      <c r="H388" s="50">
        <v>14591.740222079899</v>
      </c>
      <c r="I388" s="50">
        <v>683331.19460000005</v>
      </c>
      <c r="J388" s="44" t="s">
        <v>78</v>
      </c>
      <c r="K388" s="44"/>
    </row>
    <row r="389" spans="1:11">
      <c r="A389" s="44">
        <v>4</v>
      </c>
      <c r="B389" s="45" t="s">
        <v>462</v>
      </c>
      <c r="C389" s="46">
        <v>3.3</v>
      </c>
      <c r="D389" s="44" t="s">
        <v>27</v>
      </c>
      <c r="E389" s="47">
        <v>46.84</v>
      </c>
      <c r="F389" s="48">
        <v>33.53</v>
      </c>
      <c r="G389" s="49">
        <v>13.31</v>
      </c>
      <c r="H389" s="50">
        <v>15315.934043552499</v>
      </c>
      <c r="I389" s="50">
        <v>717398.35060000001</v>
      </c>
      <c r="J389" s="44" t="s">
        <v>78</v>
      </c>
      <c r="K389" s="44"/>
    </row>
    <row r="390" spans="1:11">
      <c r="A390" s="44">
        <v>4</v>
      </c>
      <c r="B390" s="45" t="s">
        <v>463</v>
      </c>
      <c r="C390" s="46">
        <v>3.3</v>
      </c>
      <c r="D390" s="44" t="s">
        <v>27</v>
      </c>
      <c r="E390" s="47">
        <v>46.84</v>
      </c>
      <c r="F390" s="48">
        <v>33.53</v>
      </c>
      <c r="G390" s="49">
        <v>13.31</v>
      </c>
      <c r="H390" s="50">
        <v>12583.628531169899</v>
      </c>
      <c r="I390" s="50">
        <v>589417.16040000005</v>
      </c>
      <c r="J390" s="44" t="s">
        <v>78</v>
      </c>
      <c r="K390" s="44"/>
    </row>
    <row r="391" spans="1:11">
      <c r="A391" s="44">
        <v>4</v>
      </c>
      <c r="B391" s="45" t="s">
        <v>464</v>
      </c>
      <c r="C391" s="46">
        <v>3.3</v>
      </c>
      <c r="D391" s="44" t="s">
        <v>27</v>
      </c>
      <c r="E391" s="47">
        <v>46.84</v>
      </c>
      <c r="F391" s="48">
        <v>33.53</v>
      </c>
      <c r="G391" s="49">
        <v>13.31</v>
      </c>
      <c r="H391" s="50">
        <v>13636.5381853117</v>
      </c>
      <c r="I391" s="50">
        <v>638735.4486</v>
      </c>
      <c r="J391" s="44" t="s">
        <v>78</v>
      </c>
      <c r="K391" s="44"/>
    </row>
    <row r="392" spans="1:11">
      <c r="A392" s="44">
        <v>4</v>
      </c>
      <c r="B392" s="45" t="s">
        <v>465</v>
      </c>
      <c r="C392" s="46">
        <v>3.3</v>
      </c>
      <c r="D392" s="44" t="s">
        <v>27</v>
      </c>
      <c r="E392" s="47">
        <v>46.84</v>
      </c>
      <c r="F392" s="48">
        <v>33.53</v>
      </c>
      <c r="G392" s="49">
        <v>13.31</v>
      </c>
      <c r="H392" s="50">
        <v>13561.9077497865</v>
      </c>
      <c r="I392" s="50">
        <v>635239.75899999996</v>
      </c>
      <c r="J392" s="44" t="s">
        <v>78</v>
      </c>
      <c r="K392" s="44"/>
    </row>
    <row r="393" spans="1:11">
      <c r="A393" s="44">
        <v>4</v>
      </c>
      <c r="B393" s="45" t="s">
        <v>466</v>
      </c>
      <c r="C393" s="46">
        <v>3.3</v>
      </c>
      <c r="D393" s="44" t="s">
        <v>27</v>
      </c>
      <c r="E393" s="47">
        <v>46.84</v>
      </c>
      <c r="F393" s="48">
        <v>33.53</v>
      </c>
      <c r="G393" s="49">
        <v>13.31</v>
      </c>
      <c r="H393" s="50">
        <v>13718.830059778</v>
      </c>
      <c r="I393" s="50">
        <v>642590</v>
      </c>
      <c r="J393" s="44" t="s">
        <v>78</v>
      </c>
      <c r="K393" s="44"/>
    </row>
    <row r="394" spans="1:11">
      <c r="A394" s="44">
        <v>4</v>
      </c>
      <c r="B394" s="45" t="s">
        <v>467</v>
      </c>
      <c r="C394" s="46">
        <v>3.3</v>
      </c>
      <c r="D394" s="44" t="s">
        <v>27</v>
      </c>
      <c r="E394" s="47">
        <v>46.84</v>
      </c>
      <c r="F394" s="48">
        <v>33.53</v>
      </c>
      <c r="G394" s="49">
        <v>13.31</v>
      </c>
      <c r="H394" s="50">
        <v>14686.8518146883</v>
      </c>
      <c r="I394" s="50">
        <v>687932.13899999997</v>
      </c>
      <c r="J394" s="44" t="s">
        <v>78</v>
      </c>
      <c r="K394" s="44"/>
    </row>
    <row r="395" spans="1:11">
      <c r="A395" s="44">
        <v>4</v>
      </c>
      <c r="B395" s="45" t="s">
        <v>468</v>
      </c>
      <c r="C395" s="46">
        <v>3.3</v>
      </c>
      <c r="D395" s="44" t="s">
        <v>27</v>
      </c>
      <c r="E395" s="47">
        <v>46.84</v>
      </c>
      <c r="F395" s="48">
        <v>33.53</v>
      </c>
      <c r="G395" s="49">
        <v>13.31</v>
      </c>
      <c r="H395" s="50">
        <v>12713.683040136601</v>
      </c>
      <c r="I395" s="50">
        <v>595508.91359999997</v>
      </c>
      <c r="J395" s="44" t="s">
        <v>78</v>
      </c>
      <c r="K395" s="44"/>
    </row>
    <row r="396" spans="1:11">
      <c r="A396" s="44">
        <v>4</v>
      </c>
      <c r="B396" s="45" t="s">
        <v>469</v>
      </c>
      <c r="C396" s="46">
        <v>3.3</v>
      </c>
      <c r="D396" s="44" t="s">
        <v>27</v>
      </c>
      <c r="E396" s="47">
        <v>46.84</v>
      </c>
      <c r="F396" s="48">
        <v>33.53</v>
      </c>
      <c r="G396" s="49">
        <v>13.31</v>
      </c>
      <c r="H396" s="50">
        <v>12869.381208368901</v>
      </c>
      <c r="I396" s="50">
        <v>602801.81579999998</v>
      </c>
      <c r="J396" s="44" t="s">
        <v>78</v>
      </c>
      <c r="K396" s="44"/>
    </row>
    <row r="397" spans="1:11">
      <c r="A397" s="44">
        <v>4</v>
      </c>
      <c r="B397" s="45" t="s">
        <v>470</v>
      </c>
      <c r="C397" s="46">
        <v>4.5</v>
      </c>
      <c r="D397" s="44" t="s">
        <v>27</v>
      </c>
      <c r="E397" s="47">
        <v>57.5</v>
      </c>
      <c r="F397" s="48">
        <v>38.65</v>
      </c>
      <c r="G397" s="49">
        <v>18.850000000000001</v>
      </c>
      <c r="H397" s="50">
        <v>13522.724135652201</v>
      </c>
      <c r="I397" s="50">
        <v>777556.63780000003</v>
      </c>
      <c r="J397" s="44" t="s">
        <v>78</v>
      </c>
      <c r="K397" s="44"/>
    </row>
    <row r="398" spans="1:11">
      <c r="A398" s="44">
        <v>4</v>
      </c>
      <c r="B398" s="45" t="s">
        <v>471</v>
      </c>
      <c r="C398" s="46">
        <v>4.1500000000000004</v>
      </c>
      <c r="D398" s="44" t="s">
        <v>27</v>
      </c>
      <c r="E398" s="47">
        <v>60.79</v>
      </c>
      <c r="F398" s="48">
        <v>43.42</v>
      </c>
      <c r="G398" s="49">
        <v>17.37</v>
      </c>
      <c r="H398" s="50">
        <v>14547.2514393815</v>
      </c>
      <c r="I398" s="50">
        <v>884327.41500000004</v>
      </c>
      <c r="J398" s="44" t="s">
        <v>78</v>
      </c>
      <c r="K398" s="44"/>
    </row>
    <row r="399" spans="1:11">
      <c r="A399" s="44">
        <v>4</v>
      </c>
      <c r="B399" s="45" t="s">
        <v>472</v>
      </c>
      <c r="C399" s="46">
        <v>3.3</v>
      </c>
      <c r="D399" s="44" t="s">
        <v>27</v>
      </c>
      <c r="E399" s="47">
        <v>60.12</v>
      </c>
      <c r="F399" s="48">
        <v>43.04</v>
      </c>
      <c r="G399" s="49">
        <v>17.079999999999998</v>
      </c>
      <c r="H399" s="50">
        <v>14580.616716566899</v>
      </c>
      <c r="I399" s="50">
        <v>876586.67700000003</v>
      </c>
      <c r="J399" s="44" t="s">
        <v>78</v>
      </c>
      <c r="K399" s="44"/>
    </row>
    <row r="400" spans="1:11">
      <c r="A400" s="44">
        <v>4</v>
      </c>
      <c r="B400" s="45" t="s">
        <v>473</v>
      </c>
      <c r="C400" s="46">
        <v>3.3</v>
      </c>
      <c r="D400" s="44" t="s">
        <v>27</v>
      </c>
      <c r="E400" s="47">
        <v>60.12</v>
      </c>
      <c r="F400" s="48">
        <v>43.04</v>
      </c>
      <c r="G400" s="49">
        <v>17.079999999999998</v>
      </c>
      <c r="H400" s="50">
        <v>14613.9811443779</v>
      </c>
      <c r="I400" s="50">
        <v>878592.54639999999</v>
      </c>
      <c r="J400" s="44" t="s">
        <v>78</v>
      </c>
      <c r="K400" s="44"/>
    </row>
    <row r="401" spans="1:11">
      <c r="A401" s="44">
        <v>4</v>
      </c>
      <c r="B401" s="45" t="s">
        <v>474</v>
      </c>
      <c r="C401" s="46">
        <v>3.3</v>
      </c>
      <c r="D401" s="44" t="s">
        <v>27</v>
      </c>
      <c r="E401" s="47">
        <v>60.12</v>
      </c>
      <c r="F401" s="48">
        <v>43.04</v>
      </c>
      <c r="G401" s="49">
        <v>17.079999999999998</v>
      </c>
      <c r="H401" s="50">
        <v>13727.464125083199</v>
      </c>
      <c r="I401" s="50">
        <v>825295.14320000005</v>
      </c>
      <c r="J401" s="44" t="s">
        <v>78</v>
      </c>
      <c r="K401" s="44"/>
    </row>
    <row r="402" spans="1:11">
      <c r="A402" s="44">
        <v>4</v>
      </c>
      <c r="B402" s="45" t="s">
        <v>475</v>
      </c>
      <c r="C402" s="46">
        <v>3.3</v>
      </c>
      <c r="D402" s="44" t="s">
        <v>27</v>
      </c>
      <c r="E402" s="47">
        <v>60.12</v>
      </c>
      <c r="F402" s="48">
        <v>43.04</v>
      </c>
      <c r="G402" s="49">
        <v>17.079999999999998</v>
      </c>
      <c r="H402" s="50">
        <v>13694.083253493</v>
      </c>
      <c r="I402" s="50">
        <v>823288.28520000004</v>
      </c>
      <c r="J402" s="44" t="s">
        <v>78</v>
      </c>
      <c r="K402" s="44"/>
    </row>
    <row r="403" spans="1:11">
      <c r="A403" s="44">
        <v>4</v>
      </c>
      <c r="B403" s="45" t="s">
        <v>476</v>
      </c>
      <c r="C403" s="46">
        <v>3.3</v>
      </c>
      <c r="D403" s="44" t="s">
        <v>27</v>
      </c>
      <c r="E403" s="47">
        <v>60.12</v>
      </c>
      <c r="F403" s="48">
        <v>43.04</v>
      </c>
      <c r="G403" s="49">
        <v>17.079999999999998</v>
      </c>
      <c r="H403" s="50">
        <v>14714.090871590201</v>
      </c>
      <c r="I403" s="50">
        <v>884611.14320000005</v>
      </c>
      <c r="J403" s="44" t="s">
        <v>78</v>
      </c>
      <c r="K403" s="44"/>
    </row>
    <row r="404" spans="1:11">
      <c r="A404" s="44">
        <v>4</v>
      </c>
      <c r="B404" s="45" t="s">
        <v>477</v>
      </c>
      <c r="C404" s="46">
        <v>3.3</v>
      </c>
      <c r="D404" s="44" t="s">
        <v>27</v>
      </c>
      <c r="E404" s="47">
        <v>60.12</v>
      </c>
      <c r="F404" s="48">
        <v>43.04</v>
      </c>
      <c r="G404" s="49">
        <v>17.079999999999998</v>
      </c>
      <c r="H404" s="50">
        <v>14747.4388556221</v>
      </c>
      <c r="I404" s="50">
        <v>886616.02399999998</v>
      </c>
      <c r="J404" s="44" t="s">
        <v>78</v>
      </c>
      <c r="K404" s="44"/>
    </row>
    <row r="405" spans="1:11">
      <c r="A405" s="44">
        <v>4</v>
      </c>
      <c r="B405" s="45" t="s">
        <v>478</v>
      </c>
      <c r="C405" s="46">
        <v>3.3</v>
      </c>
      <c r="D405" s="44" t="s">
        <v>27</v>
      </c>
      <c r="E405" s="47">
        <v>60.12</v>
      </c>
      <c r="F405" s="48">
        <v>43.04</v>
      </c>
      <c r="G405" s="49">
        <v>17.079999999999998</v>
      </c>
      <c r="H405" s="50">
        <v>14780.803283433101</v>
      </c>
      <c r="I405" s="50">
        <v>888621.89339999994</v>
      </c>
      <c r="J405" s="44" t="s">
        <v>78</v>
      </c>
      <c r="K405" s="44"/>
    </row>
    <row r="406" spans="1:11">
      <c r="A406" s="44">
        <v>4</v>
      </c>
      <c r="B406" s="45" t="s">
        <v>479</v>
      </c>
      <c r="C406" s="46">
        <v>3.3</v>
      </c>
      <c r="D406" s="44" t="s">
        <v>27</v>
      </c>
      <c r="E406" s="47">
        <v>60.12</v>
      </c>
      <c r="F406" s="48">
        <v>43.04</v>
      </c>
      <c r="G406" s="49">
        <v>17.079999999999998</v>
      </c>
      <c r="H406" s="50">
        <v>14814.167711244199</v>
      </c>
      <c r="I406" s="50">
        <v>890627.76280000003</v>
      </c>
      <c r="J406" s="44" t="s">
        <v>78</v>
      </c>
      <c r="K406" s="44"/>
    </row>
    <row r="407" spans="1:11">
      <c r="A407" s="44">
        <v>4</v>
      </c>
      <c r="B407" s="45" t="s">
        <v>480</v>
      </c>
      <c r="C407" s="46">
        <v>4.1500000000000004</v>
      </c>
      <c r="D407" s="44" t="s">
        <v>27</v>
      </c>
      <c r="E407" s="47">
        <v>54.09</v>
      </c>
      <c r="F407" s="48">
        <v>38.630000000000003</v>
      </c>
      <c r="G407" s="49">
        <v>15.46</v>
      </c>
      <c r="H407" s="50">
        <v>13744.6105268996</v>
      </c>
      <c r="I407" s="50">
        <v>743445.98340000003</v>
      </c>
      <c r="J407" s="44" t="s">
        <v>78</v>
      </c>
      <c r="K407" s="44"/>
    </row>
    <row r="408" spans="1:11">
      <c r="A408" s="44">
        <v>4</v>
      </c>
      <c r="B408" s="45" t="s">
        <v>481</v>
      </c>
      <c r="C408" s="46">
        <v>3.3</v>
      </c>
      <c r="D408" s="44" t="s">
        <v>27</v>
      </c>
      <c r="E408" s="47">
        <v>53.96</v>
      </c>
      <c r="F408" s="48">
        <v>38.630000000000003</v>
      </c>
      <c r="G408" s="49">
        <v>15.33</v>
      </c>
      <c r="H408" s="50">
        <v>11402.8854151223</v>
      </c>
      <c r="I408" s="50">
        <v>615299.69700000004</v>
      </c>
      <c r="J408" s="44" t="s">
        <v>78</v>
      </c>
      <c r="K408" s="44"/>
    </row>
    <row r="409" spans="1:11">
      <c r="A409" s="44">
        <v>4</v>
      </c>
      <c r="B409" s="45" t="s">
        <v>482</v>
      </c>
      <c r="C409" s="46">
        <v>3.3</v>
      </c>
      <c r="D409" s="44" t="s">
        <v>27</v>
      </c>
      <c r="E409" s="47">
        <v>53.96</v>
      </c>
      <c r="F409" s="48">
        <v>38.630000000000003</v>
      </c>
      <c r="G409" s="49">
        <v>15.33</v>
      </c>
      <c r="H409" s="50">
        <v>10824.6203706449</v>
      </c>
      <c r="I409" s="50">
        <v>584096.51520000002</v>
      </c>
      <c r="J409" s="44" t="s">
        <v>78</v>
      </c>
      <c r="K409" s="44"/>
    </row>
    <row r="410" spans="1:11">
      <c r="A410" s="44">
        <v>4</v>
      </c>
      <c r="B410" s="45" t="s">
        <v>483</v>
      </c>
      <c r="C410" s="46">
        <v>3.3</v>
      </c>
      <c r="D410" s="44" t="s">
        <v>27</v>
      </c>
      <c r="E410" s="47">
        <v>53.96</v>
      </c>
      <c r="F410" s="48">
        <v>38.630000000000003</v>
      </c>
      <c r="G410" s="49">
        <v>15.33</v>
      </c>
      <c r="H410" s="50">
        <v>11602.9871423276</v>
      </c>
      <c r="I410" s="50">
        <v>626097.1862</v>
      </c>
      <c r="J410" s="44" t="s">
        <v>78</v>
      </c>
      <c r="K410" s="44"/>
    </row>
    <row r="411" spans="1:11">
      <c r="A411" s="44">
        <v>4</v>
      </c>
      <c r="B411" s="45" t="s">
        <v>484</v>
      </c>
      <c r="C411" s="46">
        <v>3.3</v>
      </c>
      <c r="D411" s="44" t="s">
        <v>27</v>
      </c>
      <c r="E411" s="47">
        <v>53.96</v>
      </c>
      <c r="F411" s="48">
        <v>38.630000000000003</v>
      </c>
      <c r="G411" s="49">
        <v>15.33</v>
      </c>
      <c r="H411" s="50">
        <v>12180.097965159401</v>
      </c>
      <c r="I411" s="50">
        <v>657238.08620000002</v>
      </c>
      <c r="J411" s="44" t="s">
        <v>78</v>
      </c>
      <c r="K411" s="44"/>
    </row>
    <row r="412" spans="1:11">
      <c r="A412" s="44">
        <v>4</v>
      </c>
      <c r="B412" s="45" t="s">
        <v>485</v>
      </c>
      <c r="C412" s="46">
        <v>3.3</v>
      </c>
      <c r="D412" s="44" t="s">
        <v>27</v>
      </c>
      <c r="E412" s="47">
        <v>53.96</v>
      </c>
      <c r="F412" s="48">
        <v>38.630000000000003</v>
      </c>
      <c r="G412" s="49">
        <v>15.33</v>
      </c>
      <c r="H412" s="50">
        <v>11169.2196553002</v>
      </c>
      <c r="I412" s="50">
        <v>602691.09259999997</v>
      </c>
      <c r="J412" s="44" t="s">
        <v>78</v>
      </c>
      <c r="K412" s="44"/>
    </row>
    <row r="413" spans="1:11">
      <c r="A413" s="44">
        <v>4</v>
      </c>
      <c r="B413" s="45" t="s">
        <v>486</v>
      </c>
      <c r="C413" s="46">
        <v>3.3</v>
      </c>
      <c r="D413" s="44" t="s">
        <v>27</v>
      </c>
      <c r="E413" s="47">
        <v>53.96</v>
      </c>
      <c r="F413" s="48">
        <v>38.630000000000003</v>
      </c>
      <c r="G413" s="49">
        <v>15.33</v>
      </c>
      <c r="H413" s="50">
        <v>12563.501082283199</v>
      </c>
      <c r="I413" s="50">
        <v>677926.51839999994</v>
      </c>
      <c r="J413" s="44" t="s">
        <v>78</v>
      </c>
      <c r="K413" s="44"/>
    </row>
    <row r="414" spans="1:11">
      <c r="A414" s="44">
        <v>4</v>
      </c>
      <c r="B414" s="45" t="s">
        <v>487</v>
      </c>
      <c r="C414" s="46">
        <v>3.3</v>
      </c>
      <c r="D414" s="44" t="s">
        <v>27</v>
      </c>
      <c r="E414" s="47">
        <v>53.96</v>
      </c>
      <c r="F414" s="48">
        <v>38.630000000000003</v>
      </c>
      <c r="G414" s="49">
        <v>15.33</v>
      </c>
      <c r="H414" s="50">
        <v>11235.962979985199</v>
      </c>
      <c r="I414" s="50">
        <v>606292.56240000005</v>
      </c>
      <c r="J414" s="44" t="s">
        <v>78</v>
      </c>
      <c r="K414" s="44"/>
    </row>
    <row r="415" spans="1:11">
      <c r="A415" s="44">
        <v>4</v>
      </c>
      <c r="B415" s="45" t="s">
        <v>488</v>
      </c>
      <c r="C415" s="46">
        <v>3.3</v>
      </c>
      <c r="D415" s="44" t="s">
        <v>27</v>
      </c>
      <c r="E415" s="47">
        <v>53.96</v>
      </c>
      <c r="F415" s="48">
        <v>38.630000000000003</v>
      </c>
      <c r="G415" s="49">
        <v>15.33</v>
      </c>
      <c r="H415" s="50">
        <v>11458.3979799852</v>
      </c>
      <c r="I415" s="50">
        <v>618295.15500000003</v>
      </c>
      <c r="J415" s="44" t="s">
        <v>78</v>
      </c>
      <c r="K415" s="44"/>
    </row>
    <row r="416" spans="1:11">
      <c r="A416" s="44">
        <v>1</v>
      </c>
      <c r="B416" s="45" t="s">
        <v>489</v>
      </c>
      <c r="C416" s="54">
        <v>5.0999999999999996</v>
      </c>
      <c r="D416" s="44" t="s">
        <v>27</v>
      </c>
      <c r="E416" s="47">
        <v>3533.67</v>
      </c>
      <c r="F416" s="55">
        <v>2446.69</v>
      </c>
      <c r="G416" s="56">
        <v>1086.98</v>
      </c>
      <c r="H416" s="50">
        <v>13356.790970124501</v>
      </c>
      <c r="I416" s="50">
        <v>47198491.547399998</v>
      </c>
      <c r="J416" s="44" t="s">
        <v>78</v>
      </c>
      <c r="K416" s="44"/>
    </row>
    <row r="417" spans="1:11">
      <c r="A417" s="44">
        <v>2</v>
      </c>
      <c r="B417" s="45" t="s">
        <v>490</v>
      </c>
      <c r="C417" s="46">
        <v>5.0999999999999996</v>
      </c>
      <c r="D417" s="44" t="s">
        <v>27</v>
      </c>
      <c r="E417" s="47">
        <v>547.79999999999995</v>
      </c>
      <c r="F417" s="48">
        <v>504.53</v>
      </c>
      <c r="G417" s="49">
        <v>43.27</v>
      </c>
      <c r="H417" s="50">
        <v>13346.1</v>
      </c>
      <c r="I417" s="50">
        <v>7310993.5800000001</v>
      </c>
      <c r="J417" s="44" t="s">
        <v>78</v>
      </c>
      <c r="K417" s="44"/>
    </row>
    <row r="418" spans="1:11">
      <c r="A418" s="44">
        <v>3</v>
      </c>
      <c r="B418" s="45" t="s">
        <v>491</v>
      </c>
      <c r="C418" s="46">
        <v>5.0999999999999996</v>
      </c>
      <c r="D418" s="44" t="s">
        <v>27</v>
      </c>
      <c r="E418" s="47">
        <v>596.82000000000005</v>
      </c>
      <c r="F418" s="48">
        <v>532.79</v>
      </c>
      <c r="G418" s="49">
        <v>64.03</v>
      </c>
      <c r="H418" s="50">
        <v>13346.1</v>
      </c>
      <c r="I418" s="50">
        <v>7965219.4019999998</v>
      </c>
      <c r="J418" s="44" t="s">
        <v>78</v>
      </c>
      <c r="K418" s="44"/>
    </row>
    <row r="419" spans="1:11">
      <c r="A419" s="44">
        <v>4</v>
      </c>
      <c r="B419" s="45" t="s">
        <v>492</v>
      </c>
      <c r="C419" s="46">
        <v>5.0999999999999996</v>
      </c>
      <c r="D419" s="44" t="s">
        <v>27</v>
      </c>
      <c r="E419" s="47">
        <v>604.87</v>
      </c>
      <c r="F419" s="48">
        <v>536.91</v>
      </c>
      <c r="G419" s="49">
        <v>67.959999999999994</v>
      </c>
      <c r="H419" s="50">
        <v>13346.1</v>
      </c>
      <c r="I419" s="50">
        <v>8072655.5070000002</v>
      </c>
      <c r="J419" s="44" t="s">
        <v>78</v>
      </c>
      <c r="K419" s="44"/>
    </row>
    <row r="420" spans="1:11" s="36" customFormat="1" ht="21" customHeight="1">
      <c r="A420" s="57" t="s">
        <v>493</v>
      </c>
      <c r="B420" s="57"/>
      <c r="C420" s="57"/>
      <c r="D420" s="57" t="s">
        <v>494</v>
      </c>
      <c r="E420" s="57">
        <f>SUM(E5:E419)</f>
        <v>39623.32</v>
      </c>
      <c r="F420" s="58"/>
      <c r="G420" s="58"/>
      <c r="H420" s="59">
        <v>13539</v>
      </c>
      <c r="I420" s="60">
        <v>536477264.61799997</v>
      </c>
      <c r="J420" s="60"/>
      <c r="K420" s="57"/>
    </row>
    <row r="421" spans="1:11">
      <c r="A421" s="111" t="s">
        <v>495</v>
      </c>
      <c r="B421" s="111"/>
      <c r="C421" s="111"/>
      <c r="D421" s="111"/>
      <c r="E421" s="111"/>
      <c r="F421" s="112"/>
      <c r="G421" s="112"/>
      <c r="H421" s="111"/>
      <c r="I421" s="111"/>
      <c r="J421" s="111"/>
      <c r="K421" s="111"/>
    </row>
    <row r="422" spans="1:11">
      <c r="G422" s="38"/>
      <c r="H422" s="35"/>
      <c r="I422" s="35"/>
      <c r="J422" s="35"/>
    </row>
  </sheetData>
  <autoFilter ref="A4:K422">
    <extLst/>
  </autoFilter>
  <mergeCells count="3">
    <mergeCell ref="A1:K1"/>
    <mergeCell ref="A2:K2"/>
    <mergeCell ref="A421:K421"/>
  </mergeCells>
  <phoneticPr fontId="20" type="noConversion"/>
  <pageMargins left="0.39305555555555599" right="3.8888888888888903E-2" top="0.196527777777778" bottom="0.156944444444444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C2:V436"/>
  <sheetViews>
    <sheetView topLeftCell="A399" workbookViewId="0">
      <selection activeCell="J300" sqref="J300"/>
    </sheetView>
  </sheetViews>
  <sheetFormatPr defaultColWidth="9" defaultRowHeight="13.5"/>
  <sheetData>
    <row r="2" spans="3:18">
      <c r="C2" t="s">
        <v>489</v>
      </c>
      <c r="D2">
        <v>2105.2199999999998</v>
      </c>
      <c r="I2" t="s">
        <v>77</v>
      </c>
      <c r="J2">
        <f>VLOOKUP(I2,C:D,2,FALSE)</f>
        <v>80.19</v>
      </c>
      <c r="K2">
        <f>ROUND(VLOOKUP(I2,P:R,2,FALSE),2)</f>
        <v>46.88</v>
      </c>
      <c r="L2">
        <f>ROUND(VLOOKUP(I2,P:R,3,FALSE),2)</f>
        <v>33.31</v>
      </c>
      <c r="M2">
        <f>J2-K2-L2</f>
        <v>0</v>
      </c>
      <c r="N2">
        <f>L2+M2</f>
        <v>33.31</v>
      </c>
      <c r="P2" t="s">
        <v>489</v>
      </c>
      <c r="Q2">
        <v>1622.9580000000001</v>
      </c>
      <c r="R2">
        <v>482.26100000000002</v>
      </c>
    </row>
    <row r="3" spans="3:18">
      <c r="C3" t="s">
        <v>496</v>
      </c>
      <c r="D3">
        <v>1428.45</v>
      </c>
      <c r="I3" t="s">
        <v>79</v>
      </c>
      <c r="J3">
        <f t="shared" ref="J3:J66" si="0">VLOOKUP(I3,C:D,2,FALSE)</f>
        <v>178.42</v>
      </c>
      <c r="K3">
        <f t="shared" ref="K3:K66" si="1">ROUND(VLOOKUP(I3,P:R,2,FALSE),2)</f>
        <v>93.75</v>
      </c>
      <c r="L3">
        <f t="shared" ref="L3:L66" si="2">ROUND(VLOOKUP(I3,P:R,3,FALSE),2)</f>
        <v>84.67</v>
      </c>
      <c r="M3">
        <f t="shared" ref="M3:M66" si="3">J3-K3-L3</f>
        <v>0</v>
      </c>
      <c r="N3">
        <f t="shared" ref="N3:N66" si="4">L3+M3</f>
        <v>84.67</v>
      </c>
      <c r="P3" t="s">
        <v>77</v>
      </c>
      <c r="Q3">
        <v>46.883699999999997</v>
      </c>
      <c r="R3">
        <v>33.307400000000001</v>
      </c>
    </row>
    <row r="4" spans="3:18">
      <c r="C4" t="s">
        <v>490</v>
      </c>
      <c r="D4">
        <v>547.79999999999995</v>
      </c>
      <c r="I4" t="s">
        <v>80</v>
      </c>
      <c r="J4">
        <f t="shared" si="0"/>
        <v>75.56</v>
      </c>
      <c r="K4">
        <f t="shared" si="1"/>
        <v>50.08</v>
      </c>
      <c r="L4">
        <f t="shared" si="2"/>
        <v>25.48</v>
      </c>
      <c r="M4">
        <f t="shared" si="3"/>
        <v>0</v>
      </c>
      <c r="N4">
        <f t="shared" si="4"/>
        <v>25.48</v>
      </c>
      <c r="P4" t="s">
        <v>89</v>
      </c>
      <c r="Q4">
        <v>31.981200000000001</v>
      </c>
      <c r="R4">
        <v>22.720300000000002</v>
      </c>
    </row>
    <row r="5" spans="3:18">
      <c r="C5" t="s">
        <v>491</v>
      </c>
      <c r="D5">
        <v>596.82000000000005</v>
      </c>
      <c r="I5" t="s">
        <v>81</v>
      </c>
      <c r="J5">
        <f t="shared" si="0"/>
        <v>75.56</v>
      </c>
      <c r="K5">
        <f t="shared" si="1"/>
        <v>50.08</v>
      </c>
      <c r="L5">
        <f t="shared" si="2"/>
        <v>25.48</v>
      </c>
      <c r="M5">
        <f t="shared" si="3"/>
        <v>0</v>
      </c>
      <c r="N5">
        <f t="shared" si="4"/>
        <v>25.48</v>
      </c>
      <c r="P5" t="s">
        <v>100</v>
      </c>
      <c r="Q5">
        <v>32.7179</v>
      </c>
      <c r="R5">
        <v>23.243600000000001</v>
      </c>
    </row>
    <row r="6" spans="3:18">
      <c r="C6" t="s">
        <v>492</v>
      </c>
      <c r="D6">
        <v>604.87</v>
      </c>
      <c r="I6" t="s">
        <v>82</v>
      </c>
      <c r="J6">
        <f t="shared" si="0"/>
        <v>75.56</v>
      </c>
      <c r="K6">
        <f t="shared" si="1"/>
        <v>50.08</v>
      </c>
      <c r="L6">
        <f t="shared" si="2"/>
        <v>25.48</v>
      </c>
      <c r="M6">
        <f t="shared" si="3"/>
        <v>0</v>
      </c>
      <c r="N6">
        <f t="shared" si="4"/>
        <v>25.48</v>
      </c>
      <c r="P6" t="s">
        <v>111</v>
      </c>
      <c r="Q6">
        <v>30.8704</v>
      </c>
      <c r="R6">
        <v>21.9312</v>
      </c>
    </row>
    <row r="7" spans="3:18">
      <c r="C7" t="s">
        <v>77</v>
      </c>
      <c r="D7">
        <v>80.19</v>
      </c>
      <c r="I7" t="s">
        <v>83</v>
      </c>
      <c r="J7">
        <f t="shared" si="0"/>
        <v>75.56</v>
      </c>
      <c r="K7">
        <f t="shared" si="1"/>
        <v>50.08</v>
      </c>
      <c r="L7">
        <f t="shared" si="2"/>
        <v>25.48</v>
      </c>
      <c r="M7">
        <f t="shared" si="3"/>
        <v>0</v>
      </c>
      <c r="N7">
        <f t="shared" si="4"/>
        <v>25.48</v>
      </c>
      <c r="P7" t="s">
        <v>122</v>
      </c>
      <c r="Q7">
        <v>30.8704</v>
      </c>
      <c r="R7">
        <v>21.9312</v>
      </c>
    </row>
    <row r="8" spans="3:18">
      <c r="C8" t="s">
        <v>89</v>
      </c>
      <c r="D8">
        <v>54.7</v>
      </c>
      <c r="I8" t="s">
        <v>84</v>
      </c>
      <c r="J8">
        <f t="shared" si="0"/>
        <v>75.56</v>
      </c>
      <c r="K8">
        <f t="shared" si="1"/>
        <v>50.08</v>
      </c>
      <c r="L8">
        <f t="shared" si="2"/>
        <v>25.48</v>
      </c>
      <c r="M8">
        <f t="shared" si="3"/>
        <v>0</v>
      </c>
      <c r="N8">
        <f t="shared" si="4"/>
        <v>25.48</v>
      </c>
      <c r="P8" t="s">
        <v>133</v>
      </c>
      <c r="Q8">
        <v>55.872300000000003</v>
      </c>
      <c r="R8">
        <v>39.692999999999998</v>
      </c>
    </row>
    <row r="9" spans="3:18">
      <c r="C9" t="s">
        <v>100</v>
      </c>
      <c r="D9">
        <v>55.96</v>
      </c>
      <c r="I9" t="s">
        <v>85</v>
      </c>
      <c r="J9">
        <f t="shared" si="0"/>
        <v>75.56</v>
      </c>
      <c r="K9">
        <f t="shared" si="1"/>
        <v>50.08</v>
      </c>
      <c r="L9">
        <f t="shared" si="2"/>
        <v>25.48</v>
      </c>
      <c r="M9">
        <f t="shared" si="3"/>
        <v>0</v>
      </c>
      <c r="N9">
        <f t="shared" si="4"/>
        <v>25.48</v>
      </c>
      <c r="P9" t="s">
        <v>144</v>
      </c>
      <c r="Q9">
        <v>37.276000000000003</v>
      </c>
      <c r="R9">
        <v>26.4818</v>
      </c>
    </row>
    <row r="10" spans="3:18">
      <c r="C10" t="s">
        <v>111</v>
      </c>
      <c r="D10">
        <v>52.8</v>
      </c>
      <c r="I10" t="s">
        <v>86</v>
      </c>
      <c r="J10">
        <f t="shared" si="0"/>
        <v>75.56</v>
      </c>
      <c r="K10">
        <f t="shared" si="1"/>
        <v>50.08</v>
      </c>
      <c r="L10">
        <f t="shared" si="2"/>
        <v>25.48</v>
      </c>
      <c r="M10">
        <f t="shared" si="3"/>
        <v>0</v>
      </c>
      <c r="N10">
        <f t="shared" si="4"/>
        <v>25.48</v>
      </c>
      <c r="P10" t="s">
        <v>155</v>
      </c>
      <c r="Q10">
        <v>49.905700000000003</v>
      </c>
      <c r="R10">
        <v>35.454300000000003</v>
      </c>
    </row>
    <row r="11" spans="3:18">
      <c r="C11" t="s">
        <v>122</v>
      </c>
      <c r="D11">
        <v>52.8</v>
      </c>
      <c r="I11" t="s">
        <v>87</v>
      </c>
      <c r="J11">
        <f t="shared" si="0"/>
        <v>75.56</v>
      </c>
      <c r="K11">
        <f t="shared" si="1"/>
        <v>50.08</v>
      </c>
      <c r="L11">
        <f t="shared" si="2"/>
        <v>25.48</v>
      </c>
      <c r="M11">
        <f t="shared" si="3"/>
        <v>0</v>
      </c>
      <c r="N11">
        <f t="shared" si="4"/>
        <v>25.48</v>
      </c>
      <c r="P11" t="s">
        <v>166</v>
      </c>
      <c r="Q11">
        <v>46.765900000000002</v>
      </c>
      <c r="R11">
        <v>33.223599999999998</v>
      </c>
    </row>
    <row r="12" spans="3:18">
      <c r="C12" t="s">
        <v>133</v>
      </c>
      <c r="D12">
        <v>95.57</v>
      </c>
      <c r="I12" t="s">
        <v>88</v>
      </c>
      <c r="J12">
        <f t="shared" si="0"/>
        <v>124.88</v>
      </c>
      <c r="K12">
        <f t="shared" si="1"/>
        <v>81.13</v>
      </c>
      <c r="L12">
        <f t="shared" si="2"/>
        <v>43.74</v>
      </c>
      <c r="M12">
        <f t="shared" si="3"/>
        <v>9.9999999999980105E-3</v>
      </c>
      <c r="N12">
        <f t="shared" si="4"/>
        <v>43.75</v>
      </c>
      <c r="P12" t="s">
        <v>177</v>
      </c>
      <c r="Q12">
        <v>57.191200000000002</v>
      </c>
      <c r="R12">
        <v>40.630000000000003</v>
      </c>
    </row>
    <row r="13" spans="3:18">
      <c r="C13" t="s">
        <v>144</v>
      </c>
      <c r="D13">
        <v>63.76</v>
      </c>
      <c r="I13" t="s">
        <v>89</v>
      </c>
      <c r="J13">
        <f t="shared" si="0"/>
        <v>54.7</v>
      </c>
      <c r="K13">
        <f t="shared" si="1"/>
        <v>31.98</v>
      </c>
      <c r="L13">
        <f t="shared" si="2"/>
        <v>22.72</v>
      </c>
      <c r="M13">
        <f t="shared" si="3"/>
        <v>0</v>
      </c>
      <c r="N13">
        <f t="shared" si="4"/>
        <v>22.72</v>
      </c>
      <c r="P13" t="s">
        <v>187</v>
      </c>
      <c r="Q13">
        <v>62.130099999999999</v>
      </c>
      <c r="R13">
        <v>44.1387</v>
      </c>
    </row>
    <row r="14" spans="3:18">
      <c r="C14" t="s">
        <v>155</v>
      </c>
      <c r="D14">
        <v>85.36</v>
      </c>
      <c r="I14" t="s">
        <v>90</v>
      </c>
      <c r="J14">
        <f t="shared" si="0"/>
        <v>154.26</v>
      </c>
      <c r="K14">
        <f t="shared" si="1"/>
        <v>81.05</v>
      </c>
      <c r="L14">
        <f t="shared" si="2"/>
        <v>73.2</v>
      </c>
      <c r="M14">
        <f t="shared" si="3"/>
        <v>9.9999999999909103E-3</v>
      </c>
      <c r="N14">
        <f t="shared" si="4"/>
        <v>73.209999999999994</v>
      </c>
      <c r="P14" t="s">
        <v>197</v>
      </c>
      <c r="Q14">
        <v>62.695300000000003</v>
      </c>
      <c r="R14">
        <v>44.540399999999998</v>
      </c>
    </row>
    <row r="15" spans="3:18">
      <c r="C15" t="s">
        <v>166</v>
      </c>
      <c r="D15">
        <v>79.989999999999995</v>
      </c>
      <c r="I15" t="s">
        <v>91</v>
      </c>
      <c r="J15">
        <f t="shared" si="0"/>
        <v>72.37</v>
      </c>
      <c r="K15">
        <f t="shared" si="1"/>
        <v>47.96</v>
      </c>
      <c r="L15">
        <f t="shared" si="2"/>
        <v>24.41</v>
      </c>
      <c r="M15">
        <f t="shared" si="3"/>
        <v>0</v>
      </c>
      <c r="N15">
        <f t="shared" si="4"/>
        <v>24.41</v>
      </c>
      <c r="P15" t="s">
        <v>207</v>
      </c>
      <c r="Q15">
        <v>55.145200000000003</v>
      </c>
      <c r="R15">
        <v>39.176600000000001</v>
      </c>
    </row>
    <row r="16" spans="3:18">
      <c r="C16" t="s">
        <v>177</v>
      </c>
      <c r="D16">
        <v>97.82</v>
      </c>
      <c r="I16" t="s">
        <v>92</v>
      </c>
      <c r="J16">
        <f t="shared" si="0"/>
        <v>72.37</v>
      </c>
      <c r="K16">
        <f t="shared" si="1"/>
        <v>47.96</v>
      </c>
      <c r="L16">
        <f t="shared" si="2"/>
        <v>24.41</v>
      </c>
      <c r="M16">
        <f t="shared" si="3"/>
        <v>0</v>
      </c>
      <c r="N16">
        <f t="shared" si="4"/>
        <v>24.41</v>
      </c>
      <c r="P16" t="s">
        <v>209</v>
      </c>
      <c r="Q16">
        <v>46.839399999999998</v>
      </c>
      <c r="R16">
        <v>33.2759</v>
      </c>
    </row>
    <row r="17" spans="3:18">
      <c r="C17" t="s">
        <v>187</v>
      </c>
      <c r="D17">
        <v>106.27</v>
      </c>
      <c r="I17" t="s">
        <v>93</v>
      </c>
      <c r="J17">
        <f t="shared" si="0"/>
        <v>72.37</v>
      </c>
      <c r="K17">
        <f t="shared" si="1"/>
        <v>47.96</v>
      </c>
      <c r="L17">
        <f t="shared" si="2"/>
        <v>24.41</v>
      </c>
      <c r="M17">
        <f t="shared" si="3"/>
        <v>0</v>
      </c>
      <c r="N17">
        <f t="shared" si="4"/>
        <v>24.41</v>
      </c>
      <c r="P17" t="s">
        <v>211</v>
      </c>
      <c r="Q17">
        <v>50.696199999999997</v>
      </c>
      <c r="R17">
        <v>36.015900000000002</v>
      </c>
    </row>
    <row r="18" spans="3:18">
      <c r="C18" t="s">
        <v>197</v>
      </c>
      <c r="D18">
        <v>107.24</v>
      </c>
      <c r="I18" t="s">
        <v>94</v>
      </c>
      <c r="J18">
        <f t="shared" si="0"/>
        <v>72.37</v>
      </c>
      <c r="K18">
        <f t="shared" si="1"/>
        <v>47.96</v>
      </c>
      <c r="L18">
        <f t="shared" si="2"/>
        <v>24.41</v>
      </c>
      <c r="M18">
        <f t="shared" si="3"/>
        <v>0</v>
      </c>
      <c r="N18">
        <f t="shared" si="4"/>
        <v>24.41</v>
      </c>
      <c r="P18" t="s">
        <v>213</v>
      </c>
      <c r="Q18">
        <v>75.749600000000001</v>
      </c>
      <c r="R18">
        <v>53.814399999999999</v>
      </c>
    </row>
    <row r="19" spans="3:18">
      <c r="C19" t="s">
        <v>207</v>
      </c>
      <c r="D19">
        <v>94.32</v>
      </c>
      <c r="I19" t="s">
        <v>95</v>
      </c>
      <c r="J19">
        <f t="shared" si="0"/>
        <v>72.37</v>
      </c>
      <c r="K19">
        <f t="shared" si="1"/>
        <v>47.96</v>
      </c>
      <c r="L19">
        <f t="shared" si="2"/>
        <v>24.41</v>
      </c>
      <c r="M19">
        <f t="shared" si="3"/>
        <v>0</v>
      </c>
      <c r="N19">
        <f t="shared" si="4"/>
        <v>24.41</v>
      </c>
      <c r="P19" t="s">
        <v>496</v>
      </c>
      <c r="Q19">
        <v>823.7287</v>
      </c>
      <c r="R19">
        <v>604.71929999999998</v>
      </c>
    </row>
    <row r="20" spans="3:18">
      <c r="C20" t="s">
        <v>209</v>
      </c>
      <c r="D20">
        <v>80.12</v>
      </c>
      <c r="I20" t="s">
        <v>96</v>
      </c>
      <c r="J20">
        <f t="shared" si="0"/>
        <v>72.37</v>
      </c>
      <c r="K20">
        <f t="shared" si="1"/>
        <v>47.96</v>
      </c>
      <c r="L20">
        <f t="shared" si="2"/>
        <v>24.41</v>
      </c>
      <c r="M20">
        <f t="shared" si="3"/>
        <v>0</v>
      </c>
      <c r="N20">
        <f t="shared" si="4"/>
        <v>24.41</v>
      </c>
      <c r="P20" t="s">
        <v>79</v>
      </c>
      <c r="Q20">
        <v>93.75</v>
      </c>
      <c r="R20">
        <v>84.671199999999999</v>
      </c>
    </row>
    <row r="21" spans="3:18">
      <c r="C21" t="s">
        <v>211</v>
      </c>
      <c r="D21">
        <v>86.71</v>
      </c>
      <c r="I21" t="s">
        <v>97</v>
      </c>
      <c r="J21">
        <f t="shared" si="0"/>
        <v>72.37</v>
      </c>
      <c r="K21">
        <f t="shared" si="1"/>
        <v>47.96</v>
      </c>
      <c r="L21">
        <f t="shared" si="2"/>
        <v>24.41</v>
      </c>
      <c r="M21">
        <f t="shared" si="3"/>
        <v>0</v>
      </c>
      <c r="N21">
        <f t="shared" si="4"/>
        <v>24.41</v>
      </c>
      <c r="P21" t="s">
        <v>90</v>
      </c>
      <c r="Q21">
        <v>81.053600000000003</v>
      </c>
      <c r="R21">
        <v>73.204300000000003</v>
      </c>
    </row>
    <row r="22" spans="3:18">
      <c r="C22" t="s">
        <v>213</v>
      </c>
      <c r="D22">
        <v>129.56</v>
      </c>
      <c r="I22" t="s">
        <v>98</v>
      </c>
      <c r="J22">
        <f t="shared" si="0"/>
        <v>72.37</v>
      </c>
      <c r="K22">
        <f t="shared" si="1"/>
        <v>47.96</v>
      </c>
      <c r="L22">
        <f t="shared" si="2"/>
        <v>24.41</v>
      </c>
      <c r="M22">
        <f t="shared" si="3"/>
        <v>0</v>
      </c>
      <c r="N22">
        <f t="shared" si="4"/>
        <v>24.41</v>
      </c>
      <c r="P22" t="s">
        <v>101</v>
      </c>
      <c r="Q22">
        <v>40.228099999999998</v>
      </c>
      <c r="R22">
        <v>36.3324</v>
      </c>
    </row>
    <row r="23" spans="3:18">
      <c r="C23" t="s">
        <v>79</v>
      </c>
      <c r="D23">
        <v>178.42</v>
      </c>
      <c r="I23" t="s">
        <v>99</v>
      </c>
      <c r="J23">
        <f t="shared" si="0"/>
        <v>88.28</v>
      </c>
      <c r="K23">
        <f t="shared" si="1"/>
        <v>57.36</v>
      </c>
      <c r="L23">
        <f t="shared" si="2"/>
        <v>30.92</v>
      </c>
      <c r="M23">
        <f t="shared" si="3"/>
        <v>0</v>
      </c>
      <c r="N23">
        <f t="shared" si="4"/>
        <v>30.92</v>
      </c>
      <c r="P23" t="s">
        <v>112</v>
      </c>
      <c r="Q23">
        <v>48.392200000000003</v>
      </c>
      <c r="R23">
        <v>43.7059</v>
      </c>
    </row>
    <row r="24" spans="3:18">
      <c r="C24" t="s">
        <v>90</v>
      </c>
      <c r="D24">
        <v>154.26</v>
      </c>
      <c r="I24" t="s">
        <v>100</v>
      </c>
      <c r="J24">
        <f t="shared" si="0"/>
        <v>55.96</v>
      </c>
      <c r="K24">
        <f t="shared" si="1"/>
        <v>32.72</v>
      </c>
      <c r="L24">
        <f t="shared" si="2"/>
        <v>23.24</v>
      </c>
      <c r="M24">
        <f t="shared" si="3"/>
        <v>0</v>
      </c>
      <c r="N24">
        <f t="shared" si="4"/>
        <v>23.24</v>
      </c>
      <c r="P24" t="s">
        <v>123</v>
      </c>
      <c r="Q24">
        <v>58.354399999999998</v>
      </c>
      <c r="R24">
        <v>52.703400000000002</v>
      </c>
    </row>
    <row r="25" spans="3:18">
      <c r="C25" t="s">
        <v>101</v>
      </c>
      <c r="D25">
        <v>76.56</v>
      </c>
      <c r="I25" t="s">
        <v>101</v>
      </c>
      <c r="J25">
        <f t="shared" si="0"/>
        <v>76.56</v>
      </c>
      <c r="K25">
        <f t="shared" si="1"/>
        <v>40.229999999999997</v>
      </c>
      <c r="L25">
        <f t="shared" si="2"/>
        <v>36.33</v>
      </c>
      <c r="M25">
        <f t="shared" si="3"/>
        <v>0</v>
      </c>
      <c r="N25">
        <f t="shared" si="4"/>
        <v>36.33</v>
      </c>
      <c r="P25" t="s">
        <v>134</v>
      </c>
      <c r="Q25">
        <v>49.597900000000003</v>
      </c>
      <c r="R25">
        <v>44.794800000000002</v>
      </c>
    </row>
    <row r="26" spans="3:18">
      <c r="C26" t="s">
        <v>112</v>
      </c>
      <c r="D26">
        <v>92.1</v>
      </c>
      <c r="I26" t="s">
        <v>102</v>
      </c>
      <c r="J26">
        <f t="shared" si="0"/>
        <v>85.93</v>
      </c>
      <c r="K26">
        <f t="shared" si="1"/>
        <v>56.95</v>
      </c>
      <c r="L26">
        <f t="shared" si="2"/>
        <v>28.98</v>
      </c>
      <c r="M26">
        <f t="shared" si="3"/>
        <v>0</v>
      </c>
      <c r="N26">
        <f t="shared" si="4"/>
        <v>28.98</v>
      </c>
      <c r="P26" t="s">
        <v>145</v>
      </c>
      <c r="Q26">
        <v>46.765900000000002</v>
      </c>
      <c r="R26">
        <v>42.237000000000002</v>
      </c>
    </row>
    <row r="27" spans="3:18">
      <c r="C27" t="s">
        <v>123</v>
      </c>
      <c r="D27">
        <v>111.06</v>
      </c>
      <c r="I27" t="s">
        <v>103</v>
      </c>
      <c r="J27">
        <f t="shared" si="0"/>
        <v>85.93</v>
      </c>
      <c r="K27">
        <f t="shared" si="1"/>
        <v>56.95</v>
      </c>
      <c r="L27">
        <f t="shared" si="2"/>
        <v>28.98</v>
      </c>
      <c r="M27">
        <f t="shared" si="3"/>
        <v>0</v>
      </c>
      <c r="N27">
        <f t="shared" si="4"/>
        <v>28.98</v>
      </c>
      <c r="P27" t="s">
        <v>156</v>
      </c>
      <c r="Q27">
        <v>57.191200000000002</v>
      </c>
      <c r="R27">
        <v>51.652700000000003</v>
      </c>
    </row>
    <row r="28" spans="3:18">
      <c r="C28" t="s">
        <v>134</v>
      </c>
      <c r="D28">
        <v>94.39</v>
      </c>
      <c r="I28" t="s">
        <v>104</v>
      </c>
      <c r="J28">
        <f t="shared" si="0"/>
        <v>85.93</v>
      </c>
      <c r="K28">
        <f t="shared" si="1"/>
        <v>56.95</v>
      </c>
      <c r="L28">
        <f t="shared" si="2"/>
        <v>28.98</v>
      </c>
      <c r="M28">
        <f t="shared" si="3"/>
        <v>0</v>
      </c>
      <c r="N28">
        <f t="shared" si="4"/>
        <v>28.98</v>
      </c>
      <c r="P28" t="s">
        <v>167</v>
      </c>
      <c r="Q28">
        <v>62.130099999999999</v>
      </c>
      <c r="R28">
        <v>56.113399999999999</v>
      </c>
    </row>
    <row r="29" spans="3:18">
      <c r="C29" t="s">
        <v>145</v>
      </c>
      <c r="D29">
        <v>89</v>
      </c>
      <c r="I29" t="s">
        <v>105</v>
      </c>
      <c r="J29">
        <f t="shared" si="0"/>
        <v>85.93</v>
      </c>
      <c r="K29">
        <f t="shared" si="1"/>
        <v>56.95</v>
      </c>
      <c r="L29">
        <f t="shared" si="2"/>
        <v>28.98</v>
      </c>
      <c r="M29">
        <f t="shared" si="3"/>
        <v>0</v>
      </c>
      <c r="N29">
        <f t="shared" si="4"/>
        <v>28.98</v>
      </c>
      <c r="P29" t="s">
        <v>178</v>
      </c>
      <c r="Q29">
        <v>62.695300000000003</v>
      </c>
      <c r="R29">
        <v>56.623899999999999</v>
      </c>
    </row>
    <row r="30" spans="3:18">
      <c r="C30" t="s">
        <v>156</v>
      </c>
      <c r="D30">
        <v>108.84</v>
      </c>
      <c r="I30" t="s">
        <v>106</v>
      </c>
      <c r="J30">
        <f t="shared" si="0"/>
        <v>85.93</v>
      </c>
      <c r="K30">
        <f t="shared" si="1"/>
        <v>56.95</v>
      </c>
      <c r="L30">
        <f t="shared" si="2"/>
        <v>28.98</v>
      </c>
      <c r="M30">
        <f t="shared" si="3"/>
        <v>0</v>
      </c>
      <c r="N30">
        <f t="shared" si="4"/>
        <v>28.98</v>
      </c>
      <c r="P30" t="s">
        <v>188</v>
      </c>
      <c r="Q30">
        <v>55.145200000000003</v>
      </c>
      <c r="R30">
        <v>49.805</v>
      </c>
    </row>
    <row r="31" spans="3:18">
      <c r="C31" t="s">
        <v>167</v>
      </c>
      <c r="D31">
        <v>118.24</v>
      </c>
      <c r="I31" t="s">
        <v>107</v>
      </c>
      <c r="J31">
        <f t="shared" si="0"/>
        <v>85.93</v>
      </c>
      <c r="K31">
        <f t="shared" si="1"/>
        <v>56.95</v>
      </c>
      <c r="L31">
        <f t="shared" si="2"/>
        <v>28.98</v>
      </c>
      <c r="M31">
        <f t="shared" si="3"/>
        <v>0</v>
      </c>
      <c r="N31">
        <f t="shared" si="4"/>
        <v>28.98</v>
      </c>
      <c r="P31" t="s">
        <v>198</v>
      </c>
      <c r="Q31">
        <v>46.839399999999998</v>
      </c>
      <c r="R31">
        <v>42.303600000000003</v>
      </c>
    </row>
    <row r="32" spans="3:18">
      <c r="C32" t="s">
        <v>178</v>
      </c>
      <c r="D32">
        <v>119.32</v>
      </c>
      <c r="I32" t="s">
        <v>108</v>
      </c>
      <c r="J32">
        <f t="shared" si="0"/>
        <v>85.93</v>
      </c>
      <c r="K32">
        <f t="shared" si="1"/>
        <v>56.95</v>
      </c>
      <c r="L32">
        <f t="shared" si="2"/>
        <v>28.98</v>
      </c>
      <c r="M32">
        <f t="shared" si="3"/>
        <v>0</v>
      </c>
      <c r="N32">
        <f t="shared" si="4"/>
        <v>28.98</v>
      </c>
      <c r="P32" t="s">
        <v>208</v>
      </c>
      <c r="Q32">
        <v>50.696199999999997</v>
      </c>
      <c r="R32">
        <v>45.786799999999999</v>
      </c>
    </row>
    <row r="33" spans="3:18">
      <c r="C33" t="s">
        <v>188</v>
      </c>
      <c r="D33">
        <v>104.95</v>
      </c>
      <c r="I33" t="s">
        <v>109</v>
      </c>
      <c r="J33">
        <f t="shared" si="0"/>
        <v>85.93</v>
      </c>
      <c r="K33">
        <f t="shared" si="1"/>
        <v>56.95</v>
      </c>
      <c r="L33">
        <f t="shared" si="2"/>
        <v>28.98</v>
      </c>
      <c r="M33">
        <f t="shared" si="3"/>
        <v>0</v>
      </c>
      <c r="N33">
        <f t="shared" si="4"/>
        <v>28.98</v>
      </c>
      <c r="P33" t="s">
        <v>210</v>
      </c>
      <c r="Q33">
        <v>76.023200000000003</v>
      </c>
      <c r="R33">
        <v>68.661000000000001</v>
      </c>
    </row>
    <row r="34" spans="3:18">
      <c r="C34" t="s">
        <v>198</v>
      </c>
      <c r="D34">
        <v>89.14</v>
      </c>
      <c r="I34" t="s">
        <v>110</v>
      </c>
      <c r="J34">
        <f t="shared" si="0"/>
        <v>96.2</v>
      </c>
      <c r="K34">
        <f t="shared" si="1"/>
        <v>62.5</v>
      </c>
      <c r="L34">
        <f t="shared" si="2"/>
        <v>33.700000000000003</v>
      </c>
      <c r="M34">
        <f t="shared" si="3"/>
        <v>0</v>
      </c>
      <c r="N34">
        <f t="shared" si="4"/>
        <v>33.700000000000003</v>
      </c>
      <c r="P34" t="s">
        <v>212</v>
      </c>
      <c r="Q34">
        <v>47.439500000000002</v>
      </c>
      <c r="R34">
        <v>42.845399999999998</v>
      </c>
    </row>
    <row r="35" spans="3:18">
      <c r="C35" t="s">
        <v>208</v>
      </c>
      <c r="D35">
        <v>96.48</v>
      </c>
      <c r="I35" t="s">
        <v>207</v>
      </c>
      <c r="J35">
        <f t="shared" si="0"/>
        <v>94.32</v>
      </c>
      <c r="K35">
        <f t="shared" si="1"/>
        <v>55.15</v>
      </c>
      <c r="L35">
        <f t="shared" si="2"/>
        <v>39.18</v>
      </c>
      <c r="M35">
        <f t="shared" si="3"/>
        <v>-1.00000000000051E-2</v>
      </c>
      <c r="N35">
        <f t="shared" si="4"/>
        <v>39.17</v>
      </c>
      <c r="P35" t="s">
        <v>214</v>
      </c>
      <c r="Q35">
        <v>102.54340000000001</v>
      </c>
      <c r="R35">
        <v>92.613100000000003</v>
      </c>
    </row>
    <row r="36" spans="3:18">
      <c r="C36" t="s">
        <v>210</v>
      </c>
      <c r="D36">
        <v>144.68</v>
      </c>
      <c r="I36" t="s">
        <v>208</v>
      </c>
      <c r="J36">
        <f t="shared" si="0"/>
        <v>96.48</v>
      </c>
      <c r="K36">
        <f t="shared" si="1"/>
        <v>50.7</v>
      </c>
      <c r="L36">
        <f t="shared" si="2"/>
        <v>45.79</v>
      </c>
      <c r="M36">
        <f t="shared" si="3"/>
        <v>-9.9999999999980105E-3</v>
      </c>
      <c r="N36">
        <f t="shared" si="4"/>
        <v>45.78</v>
      </c>
      <c r="P36" t="s">
        <v>497</v>
      </c>
      <c r="Q36">
        <v>138.32490000000001</v>
      </c>
      <c r="R36">
        <v>124.9295</v>
      </c>
    </row>
    <row r="37" spans="3:18">
      <c r="C37" t="s">
        <v>212</v>
      </c>
      <c r="D37">
        <v>90.28</v>
      </c>
      <c r="I37" t="s">
        <v>111</v>
      </c>
      <c r="J37">
        <f t="shared" si="0"/>
        <v>52.8</v>
      </c>
      <c r="K37">
        <f t="shared" si="1"/>
        <v>30.87</v>
      </c>
      <c r="L37">
        <f t="shared" si="2"/>
        <v>21.93</v>
      </c>
      <c r="M37">
        <f t="shared" si="3"/>
        <v>0</v>
      </c>
      <c r="N37">
        <f t="shared" si="4"/>
        <v>21.93</v>
      </c>
      <c r="P37" t="s">
        <v>80</v>
      </c>
      <c r="Q37">
        <v>50.0807</v>
      </c>
      <c r="R37">
        <v>25.4834</v>
      </c>
    </row>
    <row r="38" spans="3:18">
      <c r="C38" t="s">
        <v>214</v>
      </c>
      <c r="D38">
        <v>195.16</v>
      </c>
      <c r="I38" t="s">
        <v>112</v>
      </c>
      <c r="J38">
        <f t="shared" si="0"/>
        <v>92.1</v>
      </c>
      <c r="K38">
        <f t="shared" si="1"/>
        <v>48.39</v>
      </c>
      <c r="L38">
        <f t="shared" si="2"/>
        <v>43.71</v>
      </c>
      <c r="M38">
        <f t="shared" si="3"/>
        <v>0</v>
      </c>
      <c r="N38">
        <f t="shared" si="4"/>
        <v>43.71</v>
      </c>
      <c r="P38" t="s">
        <v>91</v>
      </c>
      <c r="Q38">
        <v>47.964599999999997</v>
      </c>
      <c r="R38">
        <v>24.406600000000001</v>
      </c>
    </row>
    <row r="39" spans="3:18">
      <c r="C39" t="s">
        <v>80</v>
      </c>
      <c r="D39">
        <v>75.56</v>
      </c>
      <c r="I39" t="s">
        <v>113</v>
      </c>
      <c r="J39">
        <f t="shared" si="0"/>
        <v>94.3</v>
      </c>
      <c r="K39">
        <f t="shared" si="1"/>
        <v>62.5</v>
      </c>
      <c r="L39">
        <f t="shared" si="2"/>
        <v>31.8</v>
      </c>
      <c r="M39">
        <f t="shared" si="3"/>
        <v>0</v>
      </c>
      <c r="N39">
        <f t="shared" si="4"/>
        <v>31.8</v>
      </c>
      <c r="P39" t="s">
        <v>102</v>
      </c>
      <c r="Q39">
        <v>56.948799999999999</v>
      </c>
      <c r="R39">
        <v>28.978200000000001</v>
      </c>
    </row>
    <row r="40" spans="3:18">
      <c r="C40" t="s">
        <v>91</v>
      </c>
      <c r="D40">
        <v>72.37</v>
      </c>
      <c r="I40" t="s">
        <v>114</v>
      </c>
      <c r="J40">
        <f t="shared" si="0"/>
        <v>94.3</v>
      </c>
      <c r="K40">
        <f t="shared" si="1"/>
        <v>62.5</v>
      </c>
      <c r="L40">
        <f t="shared" si="2"/>
        <v>31.8</v>
      </c>
      <c r="M40">
        <f t="shared" si="3"/>
        <v>0</v>
      </c>
      <c r="N40">
        <f t="shared" si="4"/>
        <v>31.8</v>
      </c>
      <c r="P40" t="s">
        <v>113</v>
      </c>
      <c r="Q40">
        <v>62.5002</v>
      </c>
      <c r="R40">
        <v>31.802900000000001</v>
      </c>
    </row>
    <row r="41" spans="3:18">
      <c r="C41" t="s">
        <v>102</v>
      </c>
      <c r="D41">
        <v>85.93</v>
      </c>
      <c r="I41" t="s">
        <v>115</v>
      </c>
      <c r="J41">
        <f t="shared" si="0"/>
        <v>94.3</v>
      </c>
      <c r="K41">
        <f t="shared" si="1"/>
        <v>62.5</v>
      </c>
      <c r="L41">
        <f t="shared" si="2"/>
        <v>31.8</v>
      </c>
      <c r="M41">
        <f t="shared" si="3"/>
        <v>0</v>
      </c>
      <c r="N41">
        <f t="shared" si="4"/>
        <v>31.8</v>
      </c>
      <c r="P41" t="s">
        <v>124</v>
      </c>
      <c r="Q41">
        <v>55.119</v>
      </c>
      <c r="R41">
        <v>28.0471</v>
      </c>
    </row>
    <row r="42" spans="3:18">
      <c r="C42" t="s">
        <v>113</v>
      </c>
      <c r="D42">
        <v>94.3</v>
      </c>
      <c r="I42" t="s">
        <v>116</v>
      </c>
      <c r="J42">
        <f t="shared" si="0"/>
        <v>94.3</v>
      </c>
      <c r="K42">
        <f t="shared" si="1"/>
        <v>62.5</v>
      </c>
      <c r="L42">
        <f t="shared" si="2"/>
        <v>31.8</v>
      </c>
      <c r="M42">
        <f t="shared" si="3"/>
        <v>0</v>
      </c>
      <c r="N42">
        <f t="shared" si="4"/>
        <v>31.8</v>
      </c>
      <c r="P42" t="s">
        <v>135</v>
      </c>
      <c r="Q42">
        <v>54.824800000000003</v>
      </c>
      <c r="R42">
        <v>27.897400000000001</v>
      </c>
    </row>
    <row r="43" spans="3:18">
      <c r="C43" t="s">
        <v>124</v>
      </c>
      <c r="D43">
        <v>83.17</v>
      </c>
      <c r="I43" t="s">
        <v>117</v>
      </c>
      <c r="J43">
        <f t="shared" si="0"/>
        <v>94.3</v>
      </c>
      <c r="K43">
        <f t="shared" si="1"/>
        <v>62.5</v>
      </c>
      <c r="L43">
        <f t="shared" si="2"/>
        <v>31.8</v>
      </c>
      <c r="M43">
        <f t="shared" si="3"/>
        <v>0</v>
      </c>
      <c r="N43">
        <f t="shared" si="4"/>
        <v>31.8</v>
      </c>
      <c r="P43" t="s">
        <v>146</v>
      </c>
      <c r="Q43">
        <v>47.940600000000003</v>
      </c>
      <c r="R43">
        <v>24.394400000000001</v>
      </c>
    </row>
    <row r="44" spans="3:18">
      <c r="C44" t="s">
        <v>135</v>
      </c>
      <c r="D44">
        <v>82.72</v>
      </c>
      <c r="I44" t="s">
        <v>118</v>
      </c>
      <c r="J44">
        <f t="shared" si="0"/>
        <v>94.3</v>
      </c>
      <c r="K44">
        <f t="shared" si="1"/>
        <v>62.5</v>
      </c>
      <c r="L44">
        <f t="shared" si="2"/>
        <v>31.8</v>
      </c>
      <c r="M44">
        <f t="shared" si="3"/>
        <v>0</v>
      </c>
      <c r="N44">
        <f t="shared" si="4"/>
        <v>31.8</v>
      </c>
      <c r="P44" t="s">
        <v>157</v>
      </c>
      <c r="Q44">
        <v>50.0807</v>
      </c>
      <c r="R44">
        <v>25.4834</v>
      </c>
    </row>
    <row r="45" spans="3:18">
      <c r="C45" t="s">
        <v>146</v>
      </c>
      <c r="D45">
        <v>72.34</v>
      </c>
      <c r="I45" t="s">
        <v>119</v>
      </c>
      <c r="J45">
        <f t="shared" si="0"/>
        <v>94.3</v>
      </c>
      <c r="K45">
        <f t="shared" si="1"/>
        <v>62.5</v>
      </c>
      <c r="L45">
        <f t="shared" si="2"/>
        <v>31.8</v>
      </c>
      <c r="M45">
        <f t="shared" si="3"/>
        <v>0</v>
      </c>
      <c r="N45">
        <f t="shared" si="4"/>
        <v>31.8</v>
      </c>
      <c r="P45" t="s">
        <v>168</v>
      </c>
      <c r="Q45">
        <v>50.003300000000003</v>
      </c>
      <c r="R45">
        <v>25.443899999999999</v>
      </c>
    </row>
    <row r="46" spans="3:18">
      <c r="C46" t="s">
        <v>157</v>
      </c>
      <c r="D46">
        <v>75.56</v>
      </c>
      <c r="I46" t="s">
        <v>120</v>
      </c>
      <c r="J46">
        <f t="shared" si="0"/>
        <v>94.3</v>
      </c>
      <c r="K46">
        <f t="shared" si="1"/>
        <v>62.5</v>
      </c>
      <c r="L46">
        <f t="shared" si="2"/>
        <v>31.8</v>
      </c>
      <c r="M46">
        <f t="shared" si="3"/>
        <v>0</v>
      </c>
      <c r="N46">
        <f t="shared" si="4"/>
        <v>31.8</v>
      </c>
      <c r="P46" t="s">
        <v>179</v>
      </c>
      <c r="Q46">
        <v>54.7453</v>
      </c>
      <c r="R46">
        <v>27.856999999999999</v>
      </c>
    </row>
    <row r="47" spans="3:18">
      <c r="C47" t="s">
        <v>168</v>
      </c>
      <c r="D47">
        <v>75.45</v>
      </c>
      <c r="I47" t="s">
        <v>121</v>
      </c>
      <c r="J47">
        <f t="shared" si="0"/>
        <v>84.84</v>
      </c>
      <c r="K47">
        <f t="shared" si="1"/>
        <v>55.12</v>
      </c>
      <c r="L47">
        <f t="shared" si="2"/>
        <v>29.72</v>
      </c>
      <c r="M47">
        <f t="shared" si="3"/>
        <v>0</v>
      </c>
      <c r="N47">
        <f t="shared" si="4"/>
        <v>29.72</v>
      </c>
      <c r="P47" t="s">
        <v>189</v>
      </c>
      <c r="Q47">
        <v>55.127800000000001</v>
      </c>
      <c r="R47">
        <v>28.051500000000001</v>
      </c>
    </row>
    <row r="48" spans="3:18">
      <c r="C48" t="s">
        <v>179</v>
      </c>
      <c r="D48">
        <v>82.6</v>
      </c>
      <c r="I48" t="s">
        <v>209</v>
      </c>
      <c r="J48">
        <f t="shared" si="0"/>
        <v>80.12</v>
      </c>
      <c r="K48">
        <f t="shared" si="1"/>
        <v>46.84</v>
      </c>
      <c r="L48">
        <f t="shared" si="2"/>
        <v>33.28</v>
      </c>
      <c r="M48">
        <f t="shared" si="3"/>
        <v>0</v>
      </c>
      <c r="N48">
        <f t="shared" si="4"/>
        <v>33.28</v>
      </c>
      <c r="P48" t="s">
        <v>199</v>
      </c>
      <c r="Q48">
        <v>50.003300000000003</v>
      </c>
      <c r="R48">
        <v>25.443899999999999</v>
      </c>
    </row>
    <row r="49" spans="3:18">
      <c r="C49" t="s">
        <v>189</v>
      </c>
      <c r="D49">
        <v>83.18</v>
      </c>
      <c r="I49" t="s">
        <v>210</v>
      </c>
      <c r="J49">
        <f t="shared" si="0"/>
        <v>144.68</v>
      </c>
      <c r="K49">
        <f t="shared" si="1"/>
        <v>76.02</v>
      </c>
      <c r="L49">
        <f t="shared" si="2"/>
        <v>68.66</v>
      </c>
      <c r="M49">
        <f t="shared" si="3"/>
        <v>0</v>
      </c>
      <c r="N49">
        <f t="shared" si="4"/>
        <v>68.66</v>
      </c>
      <c r="P49" t="s">
        <v>81</v>
      </c>
      <c r="Q49">
        <v>50.0807</v>
      </c>
      <c r="R49">
        <v>25.4834</v>
      </c>
    </row>
    <row r="50" spans="3:18">
      <c r="C50" t="s">
        <v>199</v>
      </c>
      <c r="D50">
        <v>75.45</v>
      </c>
      <c r="I50" t="s">
        <v>122</v>
      </c>
      <c r="J50">
        <f t="shared" si="0"/>
        <v>52.8</v>
      </c>
      <c r="K50">
        <f t="shared" si="1"/>
        <v>30.87</v>
      </c>
      <c r="L50">
        <f t="shared" si="2"/>
        <v>21.93</v>
      </c>
      <c r="M50">
        <f t="shared" si="3"/>
        <v>0</v>
      </c>
      <c r="N50">
        <f t="shared" si="4"/>
        <v>21.93</v>
      </c>
      <c r="P50" t="s">
        <v>92</v>
      </c>
      <c r="Q50">
        <v>47.964599999999997</v>
      </c>
      <c r="R50">
        <v>24.406600000000001</v>
      </c>
    </row>
    <row r="51" spans="3:18">
      <c r="C51" t="s">
        <v>81</v>
      </c>
      <c r="D51">
        <v>75.56</v>
      </c>
      <c r="I51" t="s">
        <v>123</v>
      </c>
      <c r="J51">
        <f t="shared" si="0"/>
        <v>111.06</v>
      </c>
      <c r="K51">
        <f t="shared" si="1"/>
        <v>58.35</v>
      </c>
      <c r="L51">
        <f t="shared" si="2"/>
        <v>52.7</v>
      </c>
      <c r="M51">
        <f t="shared" si="3"/>
        <v>9.9999999999980105E-3</v>
      </c>
      <c r="N51">
        <f t="shared" si="4"/>
        <v>52.71</v>
      </c>
      <c r="P51" t="s">
        <v>103</v>
      </c>
      <c r="Q51">
        <v>56.948799999999999</v>
      </c>
      <c r="R51">
        <v>28.978200000000001</v>
      </c>
    </row>
    <row r="52" spans="3:18">
      <c r="C52" t="s">
        <v>92</v>
      </c>
      <c r="D52">
        <v>72.37</v>
      </c>
      <c r="I52" t="s">
        <v>124</v>
      </c>
      <c r="J52">
        <f t="shared" si="0"/>
        <v>83.17</v>
      </c>
      <c r="K52">
        <f t="shared" si="1"/>
        <v>55.12</v>
      </c>
      <c r="L52">
        <f t="shared" si="2"/>
        <v>28.05</v>
      </c>
      <c r="M52">
        <f t="shared" si="3"/>
        <v>0</v>
      </c>
      <c r="N52">
        <f t="shared" si="4"/>
        <v>28.05</v>
      </c>
      <c r="P52" t="s">
        <v>114</v>
      </c>
      <c r="Q52">
        <v>62.5002</v>
      </c>
      <c r="R52">
        <v>31.802900000000001</v>
      </c>
    </row>
    <row r="53" spans="3:18">
      <c r="C53" t="s">
        <v>103</v>
      </c>
      <c r="D53">
        <v>85.93</v>
      </c>
      <c r="I53" t="s">
        <v>125</v>
      </c>
      <c r="J53">
        <f t="shared" si="0"/>
        <v>83.17</v>
      </c>
      <c r="K53">
        <f t="shared" si="1"/>
        <v>55.12</v>
      </c>
      <c r="L53">
        <f t="shared" si="2"/>
        <v>28.05</v>
      </c>
      <c r="M53">
        <f t="shared" si="3"/>
        <v>0</v>
      </c>
      <c r="N53">
        <f t="shared" si="4"/>
        <v>28.05</v>
      </c>
      <c r="P53" t="s">
        <v>125</v>
      </c>
      <c r="Q53">
        <v>55.119</v>
      </c>
      <c r="R53">
        <v>28.0471</v>
      </c>
    </row>
    <row r="54" spans="3:18">
      <c r="C54" t="s">
        <v>114</v>
      </c>
      <c r="D54">
        <v>94.3</v>
      </c>
      <c r="I54" t="s">
        <v>126</v>
      </c>
      <c r="J54">
        <f t="shared" si="0"/>
        <v>83.17</v>
      </c>
      <c r="K54">
        <f t="shared" si="1"/>
        <v>55.12</v>
      </c>
      <c r="L54">
        <f t="shared" si="2"/>
        <v>28.05</v>
      </c>
      <c r="M54">
        <f t="shared" si="3"/>
        <v>0</v>
      </c>
      <c r="N54">
        <f t="shared" si="4"/>
        <v>28.05</v>
      </c>
      <c r="P54" t="s">
        <v>136</v>
      </c>
      <c r="Q54">
        <v>54.824800000000003</v>
      </c>
      <c r="R54">
        <v>27.897400000000001</v>
      </c>
    </row>
    <row r="55" spans="3:18">
      <c r="C55" t="s">
        <v>125</v>
      </c>
      <c r="D55">
        <v>83.17</v>
      </c>
      <c r="I55" t="s">
        <v>127</v>
      </c>
      <c r="J55">
        <f t="shared" si="0"/>
        <v>83.17</v>
      </c>
      <c r="K55">
        <f t="shared" si="1"/>
        <v>55.12</v>
      </c>
      <c r="L55">
        <f t="shared" si="2"/>
        <v>28.05</v>
      </c>
      <c r="M55">
        <f t="shared" si="3"/>
        <v>0</v>
      </c>
      <c r="N55">
        <f t="shared" si="4"/>
        <v>28.05</v>
      </c>
      <c r="P55" t="s">
        <v>147</v>
      </c>
      <c r="Q55">
        <v>47.940600000000003</v>
      </c>
      <c r="R55">
        <v>24.394400000000001</v>
      </c>
    </row>
    <row r="56" spans="3:18">
      <c r="C56" t="s">
        <v>136</v>
      </c>
      <c r="D56">
        <v>82.72</v>
      </c>
      <c r="I56" t="s">
        <v>128</v>
      </c>
      <c r="J56">
        <f t="shared" si="0"/>
        <v>83.17</v>
      </c>
      <c r="K56">
        <f t="shared" si="1"/>
        <v>55.12</v>
      </c>
      <c r="L56">
        <f t="shared" si="2"/>
        <v>28.05</v>
      </c>
      <c r="M56">
        <f t="shared" si="3"/>
        <v>0</v>
      </c>
      <c r="N56">
        <f t="shared" si="4"/>
        <v>28.05</v>
      </c>
      <c r="P56" t="s">
        <v>158</v>
      </c>
      <c r="Q56">
        <v>50.0807</v>
      </c>
      <c r="R56">
        <v>25.4834</v>
      </c>
    </row>
    <row r="57" spans="3:18">
      <c r="C57" t="s">
        <v>147</v>
      </c>
      <c r="D57">
        <v>72.34</v>
      </c>
      <c r="I57" t="s">
        <v>129</v>
      </c>
      <c r="J57">
        <f t="shared" si="0"/>
        <v>83.17</v>
      </c>
      <c r="K57">
        <f t="shared" si="1"/>
        <v>55.12</v>
      </c>
      <c r="L57">
        <f t="shared" si="2"/>
        <v>28.05</v>
      </c>
      <c r="M57">
        <f t="shared" si="3"/>
        <v>0</v>
      </c>
      <c r="N57">
        <f t="shared" si="4"/>
        <v>28.05</v>
      </c>
      <c r="P57" t="s">
        <v>169</v>
      </c>
      <c r="Q57">
        <v>50.003300000000003</v>
      </c>
      <c r="R57">
        <v>25.443899999999999</v>
      </c>
    </row>
    <row r="58" spans="3:18">
      <c r="C58" t="s">
        <v>158</v>
      </c>
      <c r="D58">
        <v>75.56</v>
      </c>
      <c r="I58" t="s">
        <v>130</v>
      </c>
      <c r="J58">
        <f t="shared" si="0"/>
        <v>83.17</v>
      </c>
      <c r="K58">
        <f t="shared" si="1"/>
        <v>55.12</v>
      </c>
      <c r="L58">
        <f t="shared" si="2"/>
        <v>28.05</v>
      </c>
      <c r="M58">
        <f t="shared" si="3"/>
        <v>0</v>
      </c>
      <c r="N58">
        <f t="shared" si="4"/>
        <v>28.05</v>
      </c>
      <c r="P58" t="s">
        <v>180</v>
      </c>
      <c r="Q58">
        <v>54.7453</v>
      </c>
      <c r="R58">
        <v>27.856999999999999</v>
      </c>
    </row>
    <row r="59" spans="3:18">
      <c r="C59" t="s">
        <v>169</v>
      </c>
      <c r="D59">
        <v>75.45</v>
      </c>
      <c r="I59" t="s">
        <v>131</v>
      </c>
      <c r="J59">
        <f t="shared" si="0"/>
        <v>83.17</v>
      </c>
      <c r="K59">
        <f t="shared" si="1"/>
        <v>55.12</v>
      </c>
      <c r="L59">
        <f t="shared" si="2"/>
        <v>28.05</v>
      </c>
      <c r="M59">
        <f t="shared" si="3"/>
        <v>0</v>
      </c>
      <c r="N59">
        <f t="shared" si="4"/>
        <v>28.05</v>
      </c>
      <c r="P59" t="s">
        <v>190</v>
      </c>
      <c r="Q59">
        <v>55.127800000000001</v>
      </c>
      <c r="R59">
        <v>28.051500000000001</v>
      </c>
    </row>
    <row r="60" spans="3:18">
      <c r="C60" t="s">
        <v>180</v>
      </c>
      <c r="D60">
        <v>82.6</v>
      </c>
      <c r="I60" t="s">
        <v>132</v>
      </c>
      <c r="J60">
        <f t="shared" si="0"/>
        <v>85.23</v>
      </c>
      <c r="K60">
        <f t="shared" si="1"/>
        <v>55.38</v>
      </c>
      <c r="L60">
        <f t="shared" si="2"/>
        <v>29.86</v>
      </c>
      <c r="M60">
        <f t="shared" si="3"/>
        <v>-9.9999999999980105E-3</v>
      </c>
      <c r="N60">
        <f t="shared" si="4"/>
        <v>29.85</v>
      </c>
      <c r="P60" t="s">
        <v>200</v>
      </c>
      <c r="Q60">
        <v>50.003300000000003</v>
      </c>
      <c r="R60">
        <v>25.443899999999999</v>
      </c>
    </row>
    <row r="61" spans="3:18">
      <c r="C61" t="s">
        <v>190</v>
      </c>
      <c r="D61">
        <v>83.18</v>
      </c>
      <c r="I61" t="s">
        <v>211</v>
      </c>
      <c r="J61">
        <f t="shared" si="0"/>
        <v>86.71</v>
      </c>
      <c r="K61">
        <f t="shared" si="1"/>
        <v>50.7</v>
      </c>
      <c r="L61">
        <f t="shared" si="2"/>
        <v>36.020000000000003</v>
      </c>
      <c r="M61">
        <f t="shared" si="3"/>
        <v>-1.0000000000012201E-2</v>
      </c>
      <c r="N61">
        <f t="shared" si="4"/>
        <v>36.01</v>
      </c>
      <c r="P61" t="s">
        <v>82</v>
      </c>
      <c r="Q61">
        <v>50.0807</v>
      </c>
      <c r="R61">
        <v>25.4834</v>
      </c>
    </row>
    <row r="62" spans="3:18">
      <c r="C62" t="s">
        <v>200</v>
      </c>
      <c r="D62">
        <v>75.45</v>
      </c>
      <c r="I62" t="s">
        <v>212</v>
      </c>
      <c r="J62">
        <f t="shared" si="0"/>
        <v>90.28</v>
      </c>
      <c r="K62">
        <f t="shared" si="1"/>
        <v>47.44</v>
      </c>
      <c r="L62">
        <f t="shared" si="2"/>
        <v>42.85</v>
      </c>
      <c r="M62">
        <f t="shared" si="3"/>
        <v>-9.9999999999980105E-3</v>
      </c>
      <c r="N62">
        <f t="shared" si="4"/>
        <v>42.84</v>
      </c>
      <c r="P62" t="s">
        <v>93</v>
      </c>
      <c r="Q62">
        <v>47.964599999999997</v>
      </c>
      <c r="R62">
        <v>24.406600000000001</v>
      </c>
    </row>
    <row r="63" spans="3:18">
      <c r="C63" t="s">
        <v>82</v>
      </c>
      <c r="D63">
        <v>75.56</v>
      </c>
      <c r="I63" t="s">
        <v>133</v>
      </c>
      <c r="J63">
        <f t="shared" si="0"/>
        <v>95.57</v>
      </c>
      <c r="K63">
        <f t="shared" si="1"/>
        <v>55.87</v>
      </c>
      <c r="L63">
        <f t="shared" si="2"/>
        <v>39.69</v>
      </c>
      <c r="M63">
        <f t="shared" si="3"/>
        <v>9.9999999999980105E-3</v>
      </c>
      <c r="N63">
        <f t="shared" si="4"/>
        <v>39.700000000000003</v>
      </c>
      <c r="P63" t="s">
        <v>104</v>
      </c>
      <c r="Q63">
        <v>56.948799999999999</v>
      </c>
      <c r="R63">
        <v>28.978200000000001</v>
      </c>
    </row>
    <row r="64" spans="3:18">
      <c r="C64" t="s">
        <v>93</v>
      </c>
      <c r="D64">
        <v>72.37</v>
      </c>
      <c r="I64" t="s">
        <v>134</v>
      </c>
      <c r="J64">
        <f t="shared" si="0"/>
        <v>94.39</v>
      </c>
      <c r="K64">
        <f t="shared" si="1"/>
        <v>49.6</v>
      </c>
      <c r="L64">
        <f t="shared" si="2"/>
        <v>44.79</v>
      </c>
      <c r="M64">
        <f t="shared" si="3"/>
        <v>0</v>
      </c>
      <c r="N64">
        <f t="shared" si="4"/>
        <v>44.79</v>
      </c>
      <c r="P64" t="s">
        <v>115</v>
      </c>
      <c r="Q64">
        <v>62.5002</v>
      </c>
      <c r="R64">
        <v>31.802900000000001</v>
      </c>
    </row>
    <row r="65" spans="3:18">
      <c r="C65" t="s">
        <v>104</v>
      </c>
      <c r="D65">
        <v>85.93</v>
      </c>
      <c r="I65" t="s">
        <v>135</v>
      </c>
      <c r="J65">
        <f t="shared" si="0"/>
        <v>82.72</v>
      </c>
      <c r="K65">
        <f t="shared" si="1"/>
        <v>54.82</v>
      </c>
      <c r="L65">
        <f t="shared" si="2"/>
        <v>27.9</v>
      </c>
      <c r="M65">
        <f t="shared" si="3"/>
        <v>0</v>
      </c>
      <c r="N65">
        <f t="shared" si="4"/>
        <v>27.9</v>
      </c>
      <c r="P65" t="s">
        <v>126</v>
      </c>
      <c r="Q65">
        <v>55.119</v>
      </c>
      <c r="R65">
        <v>28.0471</v>
      </c>
    </row>
    <row r="66" spans="3:18">
      <c r="C66" t="s">
        <v>115</v>
      </c>
      <c r="D66">
        <v>94.3</v>
      </c>
      <c r="I66" t="s">
        <v>136</v>
      </c>
      <c r="J66">
        <f t="shared" si="0"/>
        <v>82.72</v>
      </c>
      <c r="K66">
        <f t="shared" si="1"/>
        <v>54.82</v>
      </c>
      <c r="L66">
        <f t="shared" si="2"/>
        <v>27.9</v>
      </c>
      <c r="M66">
        <f t="shared" si="3"/>
        <v>0</v>
      </c>
      <c r="N66">
        <f t="shared" si="4"/>
        <v>27.9</v>
      </c>
      <c r="P66" t="s">
        <v>137</v>
      </c>
      <c r="Q66">
        <v>54.824800000000003</v>
      </c>
      <c r="R66">
        <v>27.897400000000001</v>
      </c>
    </row>
    <row r="67" spans="3:18">
      <c r="C67" t="s">
        <v>126</v>
      </c>
      <c r="D67">
        <v>83.17</v>
      </c>
      <c r="I67" t="s">
        <v>137</v>
      </c>
      <c r="J67">
        <f t="shared" ref="J67:J130" si="5">VLOOKUP(I67,C:D,2,FALSE)</f>
        <v>82.72</v>
      </c>
      <c r="K67">
        <f t="shared" ref="K67:K130" si="6">ROUND(VLOOKUP(I67,P:R,2,FALSE),2)</f>
        <v>54.82</v>
      </c>
      <c r="L67">
        <f t="shared" ref="L67:L130" si="7">ROUND(VLOOKUP(I67,P:R,3,FALSE),2)</f>
        <v>27.9</v>
      </c>
      <c r="M67">
        <f t="shared" ref="M67:M130" si="8">J67-K67-L67</f>
        <v>0</v>
      </c>
      <c r="N67">
        <f t="shared" ref="N67:N130" si="9">L67+M67</f>
        <v>27.9</v>
      </c>
      <c r="P67" t="s">
        <v>148</v>
      </c>
      <c r="Q67">
        <v>47.940600000000003</v>
      </c>
      <c r="R67">
        <v>24.394400000000001</v>
      </c>
    </row>
    <row r="68" spans="3:18">
      <c r="C68" t="s">
        <v>137</v>
      </c>
      <c r="D68">
        <v>82.72</v>
      </c>
      <c r="I68" t="s">
        <v>138</v>
      </c>
      <c r="J68">
        <f t="shared" si="5"/>
        <v>82.72</v>
      </c>
      <c r="K68">
        <f t="shared" si="6"/>
        <v>54.82</v>
      </c>
      <c r="L68">
        <f t="shared" si="7"/>
        <v>27.9</v>
      </c>
      <c r="M68">
        <f t="shared" si="8"/>
        <v>0</v>
      </c>
      <c r="N68">
        <f t="shared" si="9"/>
        <v>27.9</v>
      </c>
      <c r="P68" t="s">
        <v>159</v>
      </c>
      <c r="Q68">
        <v>50.0807</v>
      </c>
      <c r="R68">
        <v>25.4834</v>
      </c>
    </row>
    <row r="69" spans="3:18">
      <c r="C69" t="s">
        <v>148</v>
      </c>
      <c r="D69">
        <v>72.34</v>
      </c>
      <c r="I69" t="s">
        <v>139</v>
      </c>
      <c r="J69">
        <f t="shared" si="5"/>
        <v>82.72</v>
      </c>
      <c r="K69">
        <f t="shared" si="6"/>
        <v>54.82</v>
      </c>
      <c r="L69">
        <f t="shared" si="7"/>
        <v>27.9</v>
      </c>
      <c r="M69">
        <f t="shared" si="8"/>
        <v>0</v>
      </c>
      <c r="N69">
        <f t="shared" si="9"/>
        <v>27.9</v>
      </c>
      <c r="P69" t="s">
        <v>170</v>
      </c>
      <c r="Q69">
        <v>50.003300000000003</v>
      </c>
      <c r="R69">
        <v>25.443899999999999</v>
      </c>
    </row>
    <row r="70" spans="3:18">
      <c r="C70" t="s">
        <v>159</v>
      </c>
      <c r="D70">
        <v>75.56</v>
      </c>
      <c r="I70" t="s">
        <v>140</v>
      </c>
      <c r="J70">
        <f t="shared" si="5"/>
        <v>82.72</v>
      </c>
      <c r="K70">
        <f t="shared" si="6"/>
        <v>54.82</v>
      </c>
      <c r="L70">
        <f t="shared" si="7"/>
        <v>27.9</v>
      </c>
      <c r="M70">
        <f t="shared" si="8"/>
        <v>0</v>
      </c>
      <c r="N70">
        <f t="shared" si="9"/>
        <v>27.9</v>
      </c>
      <c r="P70" t="s">
        <v>181</v>
      </c>
      <c r="Q70">
        <v>54.7453</v>
      </c>
      <c r="R70">
        <v>27.856999999999999</v>
      </c>
    </row>
    <row r="71" spans="3:18">
      <c r="C71" t="s">
        <v>170</v>
      </c>
      <c r="D71">
        <v>75.45</v>
      </c>
      <c r="I71" t="s">
        <v>141</v>
      </c>
      <c r="J71">
        <f t="shared" si="5"/>
        <v>82.72</v>
      </c>
      <c r="K71">
        <f t="shared" si="6"/>
        <v>54.82</v>
      </c>
      <c r="L71">
        <f t="shared" si="7"/>
        <v>27.9</v>
      </c>
      <c r="M71">
        <f t="shared" si="8"/>
        <v>0</v>
      </c>
      <c r="N71">
        <f t="shared" si="9"/>
        <v>27.9</v>
      </c>
      <c r="P71" t="s">
        <v>191</v>
      </c>
      <c r="Q71">
        <v>55.127800000000001</v>
      </c>
      <c r="R71">
        <v>28.051500000000001</v>
      </c>
    </row>
    <row r="72" spans="3:18">
      <c r="C72" t="s">
        <v>181</v>
      </c>
      <c r="D72">
        <v>82.6</v>
      </c>
      <c r="I72" t="s">
        <v>142</v>
      </c>
      <c r="J72">
        <f t="shared" si="5"/>
        <v>82.72</v>
      </c>
      <c r="K72">
        <f t="shared" si="6"/>
        <v>54.82</v>
      </c>
      <c r="L72">
        <f t="shared" si="7"/>
        <v>27.9</v>
      </c>
      <c r="M72">
        <f t="shared" si="8"/>
        <v>0</v>
      </c>
      <c r="N72">
        <f t="shared" si="9"/>
        <v>27.9</v>
      </c>
      <c r="P72" t="s">
        <v>201</v>
      </c>
      <c r="Q72">
        <v>50.003300000000003</v>
      </c>
      <c r="R72">
        <v>25.443899999999999</v>
      </c>
    </row>
    <row r="73" spans="3:18">
      <c r="C73" t="s">
        <v>191</v>
      </c>
      <c r="D73">
        <v>83.18</v>
      </c>
      <c r="I73" t="s">
        <v>143</v>
      </c>
      <c r="J73">
        <f t="shared" si="5"/>
        <v>124.88</v>
      </c>
      <c r="K73">
        <f t="shared" si="6"/>
        <v>81.13</v>
      </c>
      <c r="L73">
        <f t="shared" si="7"/>
        <v>43.74</v>
      </c>
      <c r="M73">
        <f t="shared" si="8"/>
        <v>9.9999999999980105E-3</v>
      </c>
      <c r="N73">
        <f t="shared" si="9"/>
        <v>43.75</v>
      </c>
      <c r="P73" t="s">
        <v>83</v>
      </c>
      <c r="Q73">
        <v>50.0807</v>
      </c>
      <c r="R73">
        <v>25.4834</v>
      </c>
    </row>
    <row r="74" spans="3:18">
      <c r="C74" t="s">
        <v>201</v>
      </c>
      <c r="D74">
        <v>75.45</v>
      </c>
      <c r="I74" t="s">
        <v>213</v>
      </c>
      <c r="J74">
        <f t="shared" si="5"/>
        <v>129.56</v>
      </c>
      <c r="K74">
        <f t="shared" si="6"/>
        <v>75.75</v>
      </c>
      <c r="L74">
        <f t="shared" si="7"/>
        <v>53.81</v>
      </c>
      <c r="M74">
        <f t="shared" si="8"/>
        <v>0</v>
      </c>
      <c r="N74">
        <f t="shared" si="9"/>
        <v>53.81</v>
      </c>
      <c r="P74" t="s">
        <v>94</v>
      </c>
      <c r="Q74">
        <v>47.964599999999997</v>
      </c>
      <c r="R74">
        <v>24.406600000000001</v>
      </c>
    </row>
    <row r="75" spans="3:18">
      <c r="C75" t="s">
        <v>83</v>
      </c>
      <c r="D75">
        <v>75.56</v>
      </c>
      <c r="I75" t="s">
        <v>214</v>
      </c>
      <c r="J75">
        <f t="shared" si="5"/>
        <v>195.16</v>
      </c>
      <c r="K75">
        <f t="shared" si="6"/>
        <v>102.54</v>
      </c>
      <c r="L75">
        <f t="shared" si="7"/>
        <v>92.61</v>
      </c>
      <c r="M75">
        <f t="shared" si="8"/>
        <v>9.9999999999909103E-3</v>
      </c>
      <c r="N75">
        <f t="shared" si="9"/>
        <v>92.62</v>
      </c>
      <c r="P75" t="s">
        <v>105</v>
      </c>
      <c r="Q75">
        <v>56.948799999999999</v>
      </c>
      <c r="R75">
        <v>28.978200000000001</v>
      </c>
    </row>
    <row r="76" spans="3:18">
      <c r="C76" t="s">
        <v>94</v>
      </c>
      <c r="D76">
        <v>72.37</v>
      </c>
      <c r="I76" t="s">
        <v>144</v>
      </c>
      <c r="J76">
        <f t="shared" si="5"/>
        <v>63.76</v>
      </c>
      <c r="K76">
        <f t="shared" si="6"/>
        <v>37.28</v>
      </c>
      <c r="L76">
        <f t="shared" si="7"/>
        <v>26.48</v>
      </c>
      <c r="M76">
        <f t="shared" si="8"/>
        <v>0</v>
      </c>
      <c r="N76">
        <f t="shared" si="9"/>
        <v>26.48</v>
      </c>
      <c r="P76" t="s">
        <v>116</v>
      </c>
      <c r="Q76">
        <v>62.5002</v>
      </c>
      <c r="R76">
        <v>31.802900000000001</v>
      </c>
    </row>
    <row r="77" spans="3:18">
      <c r="C77" t="s">
        <v>105</v>
      </c>
      <c r="D77">
        <v>85.93</v>
      </c>
      <c r="I77" t="s">
        <v>145</v>
      </c>
      <c r="J77">
        <f t="shared" si="5"/>
        <v>89</v>
      </c>
      <c r="K77">
        <f t="shared" si="6"/>
        <v>46.77</v>
      </c>
      <c r="L77">
        <f t="shared" si="7"/>
        <v>42.24</v>
      </c>
      <c r="M77">
        <f t="shared" si="8"/>
        <v>-1.00000000000051E-2</v>
      </c>
      <c r="N77">
        <f t="shared" si="9"/>
        <v>42.23</v>
      </c>
      <c r="P77" t="s">
        <v>127</v>
      </c>
      <c r="Q77">
        <v>55.119</v>
      </c>
      <c r="R77">
        <v>28.0471</v>
      </c>
    </row>
    <row r="78" spans="3:18">
      <c r="C78" t="s">
        <v>116</v>
      </c>
      <c r="D78">
        <v>94.3</v>
      </c>
      <c r="I78" t="s">
        <v>146</v>
      </c>
      <c r="J78">
        <f t="shared" si="5"/>
        <v>72.34</v>
      </c>
      <c r="K78">
        <f t="shared" si="6"/>
        <v>47.94</v>
      </c>
      <c r="L78">
        <f t="shared" si="7"/>
        <v>24.39</v>
      </c>
      <c r="M78">
        <f t="shared" si="8"/>
        <v>1.00000000000051E-2</v>
      </c>
      <c r="N78">
        <f t="shared" si="9"/>
        <v>24.4</v>
      </c>
      <c r="P78" t="s">
        <v>138</v>
      </c>
      <c r="Q78">
        <v>54.824800000000003</v>
      </c>
      <c r="R78">
        <v>27.897400000000001</v>
      </c>
    </row>
    <row r="79" spans="3:18">
      <c r="C79" t="s">
        <v>127</v>
      </c>
      <c r="D79">
        <v>83.17</v>
      </c>
      <c r="I79" t="s">
        <v>147</v>
      </c>
      <c r="J79">
        <f t="shared" si="5"/>
        <v>72.34</v>
      </c>
      <c r="K79">
        <f t="shared" si="6"/>
        <v>47.94</v>
      </c>
      <c r="L79">
        <f t="shared" si="7"/>
        <v>24.39</v>
      </c>
      <c r="M79">
        <f t="shared" si="8"/>
        <v>1.00000000000051E-2</v>
      </c>
      <c r="N79">
        <f t="shared" si="9"/>
        <v>24.4</v>
      </c>
      <c r="P79" t="s">
        <v>149</v>
      </c>
      <c r="Q79">
        <v>47.940600000000003</v>
      </c>
      <c r="R79">
        <v>24.394400000000001</v>
      </c>
    </row>
    <row r="80" spans="3:18">
      <c r="C80" t="s">
        <v>138</v>
      </c>
      <c r="D80">
        <v>82.72</v>
      </c>
      <c r="I80" t="s">
        <v>148</v>
      </c>
      <c r="J80">
        <f t="shared" si="5"/>
        <v>72.34</v>
      </c>
      <c r="K80">
        <f t="shared" si="6"/>
        <v>47.94</v>
      </c>
      <c r="L80">
        <f t="shared" si="7"/>
        <v>24.39</v>
      </c>
      <c r="M80">
        <f t="shared" si="8"/>
        <v>1.00000000000051E-2</v>
      </c>
      <c r="N80">
        <f t="shared" si="9"/>
        <v>24.4</v>
      </c>
      <c r="P80" t="s">
        <v>160</v>
      </c>
      <c r="Q80">
        <v>50.0807</v>
      </c>
      <c r="R80">
        <v>25.4834</v>
      </c>
    </row>
    <row r="81" spans="3:18">
      <c r="C81" t="s">
        <v>149</v>
      </c>
      <c r="D81">
        <v>72.34</v>
      </c>
      <c r="I81" t="s">
        <v>149</v>
      </c>
      <c r="J81">
        <f t="shared" si="5"/>
        <v>72.34</v>
      </c>
      <c r="K81">
        <f t="shared" si="6"/>
        <v>47.94</v>
      </c>
      <c r="L81">
        <f t="shared" si="7"/>
        <v>24.39</v>
      </c>
      <c r="M81">
        <f t="shared" si="8"/>
        <v>1.00000000000051E-2</v>
      </c>
      <c r="N81">
        <f t="shared" si="9"/>
        <v>24.4</v>
      </c>
      <c r="P81" t="s">
        <v>171</v>
      </c>
      <c r="Q81">
        <v>50.003300000000003</v>
      </c>
      <c r="R81">
        <v>25.443899999999999</v>
      </c>
    </row>
    <row r="82" spans="3:18">
      <c r="C82" t="s">
        <v>160</v>
      </c>
      <c r="D82">
        <v>75.56</v>
      </c>
      <c r="I82" t="s">
        <v>150</v>
      </c>
      <c r="J82">
        <f t="shared" si="5"/>
        <v>72.34</v>
      </c>
      <c r="K82">
        <f t="shared" si="6"/>
        <v>47.94</v>
      </c>
      <c r="L82">
        <f t="shared" si="7"/>
        <v>24.39</v>
      </c>
      <c r="M82">
        <f t="shared" si="8"/>
        <v>1.00000000000051E-2</v>
      </c>
      <c r="N82">
        <f t="shared" si="9"/>
        <v>24.4</v>
      </c>
      <c r="P82" t="s">
        <v>182</v>
      </c>
      <c r="Q82">
        <v>54.7453</v>
      </c>
      <c r="R82">
        <v>27.856999999999999</v>
      </c>
    </row>
    <row r="83" spans="3:18">
      <c r="C83" t="s">
        <v>171</v>
      </c>
      <c r="D83">
        <v>75.45</v>
      </c>
      <c r="I83" t="s">
        <v>151</v>
      </c>
      <c r="J83">
        <f t="shared" si="5"/>
        <v>72.34</v>
      </c>
      <c r="K83">
        <f t="shared" si="6"/>
        <v>47.94</v>
      </c>
      <c r="L83">
        <f t="shared" si="7"/>
        <v>24.39</v>
      </c>
      <c r="M83">
        <f t="shared" si="8"/>
        <v>1.00000000000051E-2</v>
      </c>
      <c r="N83">
        <f t="shared" si="9"/>
        <v>24.4</v>
      </c>
      <c r="P83" t="s">
        <v>192</v>
      </c>
      <c r="Q83">
        <v>55.127800000000001</v>
      </c>
      <c r="R83">
        <v>28.051500000000001</v>
      </c>
    </row>
    <row r="84" spans="3:18">
      <c r="C84" t="s">
        <v>182</v>
      </c>
      <c r="D84">
        <v>82.6</v>
      </c>
      <c r="I84" t="s">
        <v>152</v>
      </c>
      <c r="J84">
        <f t="shared" si="5"/>
        <v>72.34</v>
      </c>
      <c r="K84">
        <f t="shared" si="6"/>
        <v>47.94</v>
      </c>
      <c r="L84">
        <f t="shared" si="7"/>
        <v>24.39</v>
      </c>
      <c r="M84">
        <f t="shared" si="8"/>
        <v>1.00000000000051E-2</v>
      </c>
      <c r="N84">
        <f t="shared" si="9"/>
        <v>24.4</v>
      </c>
      <c r="P84" t="s">
        <v>202</v>
      </c>
      <c r="Q84">
        <v>50.003300000000003</v>
      </c>
      <c r="R84">
        <v>25.443899999999999</v>
      </c>
    </row>
    <row r="85" spans="3:18">
      <c r="C85" t="s">
        <v>192</v>
      </c>
      <c r="D85">
        <v>83.18</v>
      </c>
      <c r="I85" t="s">
        <v>153</v>
      </c>
      <c r="J85">
        <f t="shared" si="5"/>
        <v>72.34</v>
      </c>
      <c r="K85">
        <f t="shared" si="6"/>
        <v>47.94</v>
      </c>
      <c r="L85">
        <f t="shared" si="7"/>
        <v>24.39</v>
      </c>
      <c r="M85">
        <f t="shared" si="8"/>
        <v>1.00000000000051E-2</v>
      </c>
      <c r="N85">
        <f t="shared" si="9"/>
        <v>24.4</v>
      </c>
      <c r="P85" t="s">
        <v>84</v>
      </c>
      <c r="Q85">
        <v>50.0807</v>
      </c>
      <c r="R85">
        <v>25.4834</v>
      </c>
    </row>
    <row r="86" spans="3:18">
      <c r="C86" t="s">
        <v>202</v>
      </c>
      <c r="D86">
        <v>75.45</v>
      </c>
      <c r="I86" t="s">
        <v>154</v>
      </c>
      <c r="J86">
        <f t="shared" si="5"/>
        <v>78.7</v>
      </c>
      <c r="K86">
        <f t="shared" si="6"/>
        <v>51.14</v>
      </c>
      <c r="L86">
        <f t="shared" si="7"/>
        <v>27.57</v>
      </c>
      <c r="M86">
        <f t="shared" si="8"/>
        <v>-9.9999999999980105E-3</v>
      </c>
      <c r="N86">
        <f t="shared" si="9"/>
        <v>27.56</v>
      </c>
      <c r="P86" t="s">
        <v>95</v>
      </c>
      <c r="Q86">
        <v>47.964599999999997</v>
      </c>
      <c r="R86">
        <v>24.406600000000001</v>
      </c>
    </row>
    <row r="87" spans="3:18">
      <c r="C87" t="s">
        <v>84</v>
      </c>
      <c r="D87">
        <v>75.56</v>
      </c>
      <c r="I87" t="s">
        <v>155</v>
      </c>
      <c r="J87">
        <f t="shared" si="5"/>
        <v>85.36</v>
      </c>
      <c r="K87">
        <f t="shared" si="6"/>
        <v>49.91</v>
      </c>
      <c r="L87">
        <f t="shared" si="7"/>
        <v>35.450000000000003</v>
      </c>
      <c r="M87">
        <f t="shared" si="8"/>
        <v>0</v>
      </c>
      <c r="N87">
        <f t="shared" si="9"/>
        <v>35.450000000000003</v>
      </c>
      <c r="P87" t="s">
        <v>106</v>
      </c>
      <c r="Q87">
        <v>56.948799999999999</v>
      </c>
      <c r="R87">
        <v>28.978200000000001</v>
      </c>
    </row>
    <row r="88" spans="3:18">
      <c r="C88" t="s">
        <v>95</v>
      </c>
      <c r="D88">
        <v>72.37</v>
      </c>
      <c r="I88" t="s">
        <v>156</v>
      </c>
      <c r="J88">
        <f t="shared" si="5"/>
        <v>108.84</v>
      </c>
      <c r="K88">
        <f t="shared" si="6"/>
        <v>57.19</v>
      </c>
      <c r="L88">
        <f t="shared" si="7"/>
        <v>51.65</v>
      </c>
      <c r="M88">
        <f t="shared" si="8"/>
        <v>0</v>
      </c>
      <c r="N88">
        <f t="shared" si="9"/>
        <v>51.65</v>
      </c>
      <c r="P88" t="s">
        <v>117</v>
      </c>
      <c r="Q88">
        <v>62.5002</v>
      </c>
      <c r="R88">
        <v>31.802900000000001</v>
      </c>
    </row>
    <row r="89" spans="3:18">
      <c r="C89" t="s">
        <v>106</v>
      </c>
      <c r="D89">
        <v>85.93</v>
      </c>
      <c r="I89" t="s">
        <v>157</v>
      </c>
      <c r="J89">
        <f t="shared" si="5"/>
        <v>75.56</v>
      </c>
      <c r="K89">
        <f t="shared" si="6"/>
        <v>50.08</v>
      </c>
      <c r="L89">
        <f t="shared" si="7"/>
        <v>25.48</v>
      </c>
      <c r="M89">
        <f t="shared" si="8"/>
        <v>0</v>
      </c>
      <c r="N89">
        <f t="shared" si="9"/>
        <v>25.48</v>
      </c>
      <c r="P89" t="s">
        <v>128</v>
      </c>
      <c r="Q89">
        <v>55.119</v>
      </c>
      <c r="R89">
        <v>28.0471</v>
      </c>
    </row>
    <row r="90" spans="3:18">
      <c r="C90" t="s">
        <v>117</v>
      </c>
      <c r="D90">
        <v>94.3</v>
      </c>
      <c r="I90" t="s">
        <v>158</v>
      </c>
      <c r="J90">
        <f t="shared" si="5"/>
        <v>75.56</v>
      </c>
      <c r="K90">
        <f t="shared" si="6"/>
        <v>50.08</v>
      </c>
      <c r="L90">
        <f t="shared" si="7"/>
        <v>25.48</v>
      </c>
      <c r="M90">
        <f t="shared" si="8"/>
        <v>0</v>
      </c>
      <c r="N90">
        <f t="shared" si="9"/>
        <v>25.48</v>
      </c>
      <c r="P90" t="s">
        <v>139</v>
      </c>
      <c r="Q90">
        <v>54.824800000000003</v>
      </c>
      <c r="R90">
        <v>27.897400000000001</v>
      </c>
    </row>
    <row r="91" spans="3:18">
      <c r="C91" t="s">
        <v>128</v>
      </c>
      <c r="D91">
        <v>83.17</v>
      </c>
      <c r="I91" t="s">
        <v>159</v>
      </c>
      <c r="J91">
        <f t="shared" si="5"/>
        <v>75.56</v>
      </c>
      <c r="K91">
        <f t="shared" si="6"/>
        <v>50.08</v>
      </c>
      <c r="L91">
        <f t="shared" si="7"/>
        <v>25.48</v>
      </c>
      <c r="M91">
        <f t="shared" si="8"/>
        <v>0</v>
      </c>
      <c r="N91">
        <f t="shared" si="9"/>
        <v>25.48</v>
      </c>
      <c r="P91" t="s">
        <v>150</v>
      </c>
      <c r="Q91">
        <v>47.940600000000003</v>
      </c>
      <c r="R91">
        <v>24.394400000000001</v>
      </c>
    </row>
    <row r="92" spans="3:18">
      <c r="C92" t="s">
        <v>139</v>
      </c>
      <c r="D92">
        <v>82.72</v>
      </c>
      <c r="I92" t="s">
        <v>160</v>
      </c>
      <c r="J92">
        <f t="shared" si="5"/>
        <v>75.56</v>
      </c>
      <c r="K92">
        <f t="shared" si="6"/>
        <v>50.08</v>
      </c>
      <c r="L92">
        <f t="shared" si="7"/>
        <v>25.48</v>
      </c>
      <c r="M92">
        <f t="shared" si="8"/>
        <v>0</v>
      </c>
      <c r="N92">
        <f t="shared" si="9"/>
        <v>25.48</v>
      </c>
      <c r="P92" t="s">
        <v>161</v>
      </c>
      <c r="Q92">
        <v>50.0807</v>
      </c>
      <c r="R92">
        <v>25.4834</v>
      </c>
    </row>
    <row r="93" spans="3:18">
      <c r="C93" t="s">
        <v>150</v>
      </c>
      <c r="D93">
        <v>72.34</v>
      </c>
      <c r="I93" t="s">
        <v>161</v>
      </c>
      <c r="J93">
        <f t="shared" si="5"/>
        <v>75.56</v>
      </c>
      <c r="K93">
        <f t="shared" si="6"/>
        <v>50.08</v>
      </c>
      <c r="L93">
        <f t="shared" si="7"/>
        <v>25.48</v>
      </c>
      <c r="M93">
        <f t="shared" si="8"/>
        <v>0</v>
      </c>
      <c r="N93">
        <f t="shared" si="9"/>
        <v>25.48</v>
      </c>
      <c r="P93" t="s">
        <v>172</v>
      </c>
      <c r="Q93">
        <v>50.003300000000003</v>
      </c>
      <c r="R93">
        <v>25.443899999999999</v>
      </c>
    </row>
    <row r="94" spans="3:18">
      <c r="C94" t="s">
        <v>161</v>
      </c>
      <c r="D94">
        <v>75.56</v>
      </c>
      <c r="I94" t="s">
        <v>162</v>
      </c>
      <c r="J94">
        <f t="shared" si="5"/>
        <v>75.56</v>
      </c>
      <c r="K94">
        <f t="shared" si="6"/>
        <v>50.08</v>
      </c>
      <c r="L94">
        <f t="shared" si="7"/>
        <v>25.48</v>
      </c>
      <c r="M94">
        <f t="shared" si="8"/>
        <v>0</v>
      </c>
      <c r="N94">
        <f t="shared" si="9"/>
        <v>25.48</v>
      </c>
      <c r="P94" t="s">
        <v>183</v>
      </c>
      <c r="Q94">
        <v>54.7453</v>
      </c>
      <c r="R94">
        <v>27.856999999999999</v>
      </c>
    </row>
    <row r="95" spans="3:18">
      <c r="C95" t="s">
        <v>172</v>
      </c>
      <c r="D95">
        <v>75.45</v>
      </c>
      <c r="I95" t="s">
        <v>163</v>
      </c>
      <c r="J95">
        <f t="shared" si="5"/>
        <v>75.56</v>
      </c>
      <c r="K95">
        <f t="shared" si="6"/>
        <v>50.08</v>
      </c>
      <c r="L95">
        <f t="shared" si="7"/>
        <v>25.48</v>
      </c>
      <c r="M95">
        <f t="shared" si="8"/>
        <v>0</v>
      </c>
      <c r="N95">
        <f t="shared" si="9"/>
        <v>25.48</v>
      </c>
      <c r="P95" t="s">
        <v>193</v>
      </c>
      <c r="Q95">
        <v>55.127800000000001</v>
      </c>
      <c r="R95">
        <v>28.051500000000001</v>
      </c>
    </row>
    <row r="96" spans="3:18">
      <c r="C96" t="s">
        <v>183</v>
      </c>
      <c r="D96">
        <v>82.6</v>
      </c>
      <c r="I96" t="s">
        <v>164</v>
      </c>
      <c r="J96">
        <f t="shared" si="5"/>
        <v>75.56</v>
      </c>
      <c r="K96">
        <f t="shared" si="6"/>
        <v>50.08</v>
      </c>
      <c r="L96">
        <f t="shared" si="7"/>
        <v>25.48</v>
      </c>
      <c r="M96">
        <f t="shared" si="8"/>
        <v>0</v>
      </c>
      <c r="N96">
        <f t="shared" si="9"/>
        <v>25.48</v>
      </c>
      <c r="P96" t="s">
        <v>203</v>
      </c>
      <c r="Q96">
        <v>50.003300000000003</v>
      </c>
      <c r="R96">
        <v>25.443899999999999</v>
      </c>
    </row>
    <row r="97" spans="3:18">
      <c r="C97" t="s">
        <v>193</v>
      </c>
      <c r="D97">
        <v>83.18</v>
      </c>
      <c r="I97" t="s">
        <v>165</v>
      </c>
      <c r="J97">
        <f t="shared" si="5"/>
        <v>61.87</v>
      </c>
      <c r="K97">
        <f t="shared" si="6"/>
        <v>40.200000000000003</v>
      </c>
      <c r="L97">
        <f t="shared" si="7"/>
        <v>21.67</v>
      </c>
      <c r="M97">
        <f t="shared" si="8"/>
        <v>0</v>
      </c>
      <c r="N97">
        <f t="shared" si="9"/>
        <v>21.67</v>
      </c>
      <c r="P97" t="s">
        <v>85</v>
      </c>
      <c r="Q97">
        <v>50.0807</v>
      </c>
      <c r="R97">
        <v>25.4834</v>
      </c>
    </row>
    <row r="98" spans="3:18">
      <c r="C98" t="s">
        <v>203</v>
      </c>
      <c r="D98">
        <v>75.45</v>
      </c>
      <c r="I98" t="s">
        <v>166</v>
      </c>
      <c r="J98">
        <f t="shared" si="5"/>
        <v>79.989999999999995</v>
      </c>
      <c r="K98">
        <f t="shared" si="6"/>
        <v>46.77</v>
      </c>
      <c r="L98">
        <f t="shared" si="7"/>
        <v>33.22</v>
      </c>
      <c r="M98">
        <f t="shared" si="8"/>
        <v>0</v>
      </c>
      <c r="N98">
        <f t="shared" si="9"/>
        <v>33.22</v>
      </c>
      <c r="P98" t="s">
        <v>96</v>
      </c>
      <c r="Q98">
        <v>47.964599999999997</v>
      </c>
      <c r="R98">
        <v>24.406600000000001</v>
      </c>
    </row>
    <row r="99" spans="3:18">
      <c r="C99" t="s">
        <v>85</v>
      </c>
      <c r="D99">
        <v>75.56</v>
      </c>
      <c r="I99" t="s">
        <v>167</v>
      </c>
      <c r="J99">
        <f t="shared" si="5"/>
        <v>118.24</v>
      </c>
      <c r="K99">
        <f t="shared" si="6"/>
        <v>62.13</v>
      </c>
      <c r="L99">
        <f t="shared" si="7"/>
        <v>56.11</v>
      </c>
      <c r="M99">
        <f t="shared" si="8"/>
        <v>0</v>
      </c>
      <c r="N99">
        <f t="shared" si="9"/>
        <v>56.11</v>
      </c>
      <c r="P99" t="s">
        <v>107</v>
      </c>
      <c r="Q99">
        <v>56.948799999999999</v>
      </c>
      <c r="R99">
        <v>28.978200000000001</v>
      </c>
    </row>
    <row r="100" spans="3:18">
      <c r="C100" t="s">
        <v>96</v>
      </c>
      <c r="D100">
        <v>72.37</v>
      </c>
      <c r="I100" t="s">
        <v>168</v>
      </c>
      <c r="J100">
        <f t="shared" si="5"/>
        <v>75.45</v>
      </c>
      <c r="K100">
        <f t="shared" si="6"/>
        <v>50</v>
      </c>
      <c r="L100">
        <f t="shared" si="7"/>
        <v>25.44</v>
      </c>
      <c r="M100">
        <f t="shared" si="8"/>
        <v>1.00000000000016E-2</v>
      </c>
      <c r="N100">
        <f t="shared" si="9"/>
        <v>25.45</v>
      </c>
      <c r="P100" t="s">
        <v>118</v>
      </c>
      <c r="Q100">
        <v>62.5002</v>
      </c>
      <c r="R100">
        <v>31.802900000000001</v>
      </c>
    </row>
    <row r="101" spans="3:18">
      <c r="C101" t="s">
        <v>107</v>
      </c>
      <c r="D101">
        <v>85.93</v>
      </c>
      <c r="I101" t="s">
        <v>169</v>
      </c>
      <c r="J101">
        <f t="shared" si="5"/>
        <v>75.45</v>
      </c>
      <c r="K101">
        <f t="shared" si="6"/>
        <v>50</v>
      </c>
      <c r="L101">
        <f t="shared" si="7"/>
        <v>25.44</v>
      </c>
      <c r="M101">
        <f t="shared" si="8"/>
        <v>1.00000000000016E-2</v>
      </c>
      <c r="N101">
        <f t="shared" si="9"/>
        <v>25.45</v>
      </c>
      <c r="P101" t="s">
        <v>129</v>
      </c>
      <c r="Q101">
        <v>55.119</v>
      </c>
      <c r="R101">
        <v>28.0471</v>
      </c>
    </row>
    <row r="102" spans="3:18">
      <c r="C102" t="s">
        <v>118</v>
      </c>
      <c r="D102">
        <v>94.3</v>
      </c>
      <c r="I102" t="s">
        <v>170</v>
      </c>
      <c r="J102">
        <f t="shared" si="5"/>
        <v>75.45</v>
      </c>
      <c r="K102">
        <f t="shared" si="6"/>
        <v>50</v>
      </c>
      <c r="L102">
        <f t="shared" si="7"/>
        <v>25.44</v>
      </c>
      <c r="M102">
        <f t="shared" si="8"/>
        <v>1.00000000000016E-2</v>
      </c>
      <c r="N102">
        <f t="shared" si="9"/>
        <v>25.45</v>
      </c>
      <c r="P102" t="s">
        <v>140</v>
      </c>
      <c r="Q102">
        <v>54.824800000000003</v>
      </c>
      <c r="R102">
        <v>27.897400000000001</v>
      </c>
    </row>
    <row r="103" spans="3:18">
      <c r="C103" t="s">
        <v>129</v>
      </c>
      <c r="D103">
        <v>83.17</v>
      </c>
      <c r="I103" t="s">
        <v>171</v>
      </c>
      <c r="J103">
        <f t="shared" si="5"/>
        <v>75.45</v>
      </c>
      <c r="K103">
        <f t="shared" si="6"/>
        <v>50</v>
      </c>
      <c r="L103">
        <f t="shared" si="7"/>
        <v>25.44</v>
      </c>
      <c r="M103">
        <f t="shared" si="8"/>
        <v>1.00000000000016E-2</v>
      </c>
      <c r="N103">
        <f t="shared" si="9"/>
        <v>25.45</v>
      </c>
      <c r="P103" t="s">
        <v>151</v>
      </c>
      <c r="Q103">
        <v>47.940600000000003</v>
      </c>
      <c r="R103">
        <v>24.394400000000001</v>
      </c>
    </row>
    <row r="104" spans="3:18">
      <c r="C104" t="s">
        <v>140</v>
      </c>
      <c r="D104">
        <v>82.72</v>
      </c>
      <c r="I104" t="s">
        <v>172</v>
      </c>
      <c r="J104">
        <f t="shared" si="5"/>
        <v>75.45</v>
      </c>
      <c r="K104">
        <f t="shared" si="6"/>
        <v>50</v>
      </c>
      <c r="L104">
        <f t="shared" si="7"/>
        <v>25.44</v>
      </c>
      <c r="M104">
        <f t="shared" si="8"/>
        <v>1.00000000000016E-2</v>
      </c>
      <c r="N104">
        <f t="shared" si="9"/>
        <v>25.45</v>
      </c>
      <c r="P104" t="s">
        <v>162</v>
      </c>
      <c r="Q104">
        <v>50.0807</v>
      </c>
      <c r="R104">
        <v>25.4834</v>
      </c>
    </row>
    <row r="105" spans="3:18">
      <c r="C105" t="s">
        <v>151</v>
      </c>
      <c r="D105">
        <v>72.34</v>
      </c>
      <c r="I105" t="s">
        <v>173</v>
      </c>
      <c r="J105">
        <f t="shared" si="5"/>
        <v>75.45</v>
      </c>
      <c r="K105">
        <f t="shared" si="6"/>
        <v>50</v>
      </c>
      <c r="L105">
        <f t="shared" si="7"/>
        <v>25.44</v>
      </c>
      <c r="M105">
        <f t="shared" si="8"/>
        <v>1.00000000000016E-2</v>
      </c>
      <c r="N105">
        <f t="shared" si="9"/>
        <v>25.45</v>
      </c>
      <c r="P105" t="s">
        <v>173</v>
      </c>
      <c r="Q105">
        <v>50.003300000000003</v>
      </c>
      <c r="R105">
        <v>25.443899999999999</v>
      </c>
    </row>
    <row r="106" spans="3:18">
      <c r="C106" t="s">
        <v>162</v>
      </c>
      <c r="D106">
        <v>75.56</v>
      </c>
      <c r="I106" t="s">
        <v>174</v>
      </c>
      <c r="J106">
        <f t="shared" si="5"/>
        <v>75.45</v>
      </c>
      <c r="K106">
        <f t="shared" si="6"/>
        <v>50</v>
      </c>
      <c r="L106">
        <f t="shared" si="7"/>
        <v>25.44</v>
      </c>
      <c r="M106">
        <f t="shared" si="8"/>
        <v>1.00000000000016E-2</v>
      </c>
      <c r="N106">
        <f t="shared" si="9"/>
        <v>25.45</v>
      </c>
      <c r="P106" t="s">
        <v>184</v>
      </c>
      <c r="Q106">
        <v>54.7453</v>
      </c>
      <c r="R106">
        <v>27.856999999999999</v>
      </c>
    </row>
    <row r="107" spans="3:18">
      <c r="C107" t="s">
        <v>173</v>
      </c>
      <c r="D107">
        <v>75.45</v>
      </c>
      <c r="I107" t="s">
        <v>175</v>
      </c>
      <c r="J107">
        <f t="shared" si="5"/>
        <v>75.45</v>
      </c>
      <c r="K107">
        <f t="shared" si="6"/>
        <v>50</v>
      </c>
      <c r="L107">
        <f t="shared" si="7"/>
        <v>25.44</v>
      </c>
      <c r="M107">
        <f t="shared" si="8"/>
        <v>1.00000000000016E-2</v>
      </c>
      <c r="N107">
        <f t="shared" si="9"/>
        <v>25.45</v>
      </c>
      <c r="P107" t="s">
        <v>194</v>
      </c>
      <c r="Q107">
        <v>55.127800000000001</v>
      </c>
      <c r="R107">
        <v>28.051500000000001</v>
      </c>
    </row>
    <row r="108" spans="3:18">
      <c r="C108" t="s">
        <v>184</v>
      </c>
      <c r="D108">
        <v>82.6</v>
      </c>
      <c r="I108" t="s">
        <v>176</v>
      </c>
      <c r="J108">
        <f t="shared" si="5"/>
        <v>141.97999999999999</v>
      </c>
      <c r="K108">
        <f t="shared" si="6"/>
        <v>92.24</v>
      </c>
      <c r="L108">
        <f t="shared" si="7"/>
        <v>49.73</v>
      </c>
      <c r="M108">
        <f t="shared" si="8"/>
        <v>9.9999999999980105E-3</v>
      </c>
      <c r="N108">
        <f t="shared" si="9"/>
        <v>49.74</v>
      </c>
      <c r="P108" t="s">
        <v>204</v>
      </c>
      <c r="Q108">
        <v>50.003300000000003</v>
      </c>
      <c r="R108">
        <v>25.443899999999999</v>
      </c>
    </row>
    <row r="109" spans="3:18">
      <c r="C109" t="s">
        <v>194</v>
      </c>
      <c r="D109">
        <v>83.18</v>
      </c>
      <c r="I109" t="s">
        <v>177</v>
      </c>
      <c r="J109">
        <f t="shared" si="5"/>
        <v>97.82</v>
      </c>
      <c r="K109">
        <f t="shared" si="6"/>
        <v>57.19</v>
      </c>
      <c r="L109">
        <f t="shared" si="7"/>
        <v>40.630000000000003</v>
      </c>
      <c r="M109">
        <f t="shared" si="8"/>
        <v>0</v>
      </c>
      <c r="N109">
        <f t="shared" si="9"/>
        <v>40.630000000000003</v>
      </c>
      <c r="P109" t="s">
        <v>86</v>
      </c>
      <c r="Q109">
        <v>50.0807</v>
      </c>
      <c r="R109">
        <v>25.4834</v>
      </c>
    </row>
    <row r="110" spans="3:18">
      <c r="C110" t="s">
        <v>204</v>
      </c>
      <c r="D110">
        <v>75.45</v>
      </c>
      <c r="I110" t="s">
        <v>178</v>
      </c>
      <c r="J110">
        <f t="shared" si="5"/>
        <v>119.32</v>
      </c>
      <c r="K110">
        <f t="shared" si="6"/>
        <v>62.7</v>
      </c>
      <c r="L110">
        <f t="shared" si="7"/>
        <v>56.62</v>
      </c>
      <c r="M110">
        <f t="shared" si="8"/>
        <v>0</v>
      </c>
      <c r="N110">
        <f t="shared" si="9"/>
        <v>56.62</v>
      </c>
      <c r="P110" t="s">
        <v>97</v>
      </c>
      <c r="Q110">
        <v>47.964599999999997</v>
      </c>
      <c r="R110">
        <v>24.406600000000001</v>
      </c>
    </row>
    <row r="111" spans="3:18">
      <c r="C111" t="s">
        <v>86</v>
      </c>
      <c r="D111">
        <v>75.56</v>
      </c>
      <c r="I111" t="s">
        <v>179</v>
      </c>
      <c r="J111">
        <f t="shared" si="5"/>
        <v>82.6</v>
      </c>
      <c r="K111">
        <f t="shared" si="6"/>
        <v>54.75</v>
      </c>
      <c r="L111">
        <f t="shared" si="7"/>
        <v>27.86</v>
      </c>
      <c r="M111">
        <f t="shared" si="8"/>
        <v>-1.00000000000051E-2</v>
      </c>
      <c r="N111">
        <f t="shared" si="9"/>
        <v>27.85</v>
      </c>
      <c r="P111" t="s">
        <v>108</v>
      </c>
      <c r="Q111">
        <v>56.948799999999999</v>
      </c>
      <c r="R111">
        <v>28.978200000000001</v>
      </c>
    </row>
    <row r="112" spans="3:18">
      <c r="C112" t="s">
        <v>97</v>
      </c>
      <c r="D112">
        <v>72.37</v>
      </c>
      <c r="I112" t="s">
        <v>180</v>
      </c>
      <c r="J112">
        <f t="shared" si="5"/>
        <v>82.6</v>
      </c>
      <c r="K112">
        <f t="shared" si="6"/>
        <v>54.75</v>
      </c>
      <c r="L112">
        <f t="shared" si="7"/>
        <v>27.86</v>
      </c>
      <c r="M112">
        <f t="shared" si="8"/>
        <v>-1.00000000000051E-2</v>
      </c>
      <c r="N112">
        <f t="shared" si="9"/>
        <v>27.85</v>
      </c>
      <c r="P112" t="s">
        <v>119</v>
      </c>
      <c r="Q112">
        <v>62.5002</v>
      </c>
      <c r="R112">
        <v>31.802900000000001</v>
      </c>
    </row>
    <row r="113" spans="3:18">
      <c r="C113" t="s">
        <v>108</v>
      </c>
      <c r="D113">
        <v>85.93</v>
      </c>
      <c r="I113" t="s">
        <v>181</v>
      </c>
      <c r="J113">
        <f t="shared" si="5"/>
        <v>82.6</v>
      </c>
      <c r="K113">
        <f t="shared" si="6"/>
        <v>54.75</v>
      </c>
      <c r="L113">
        <f t="shared" si="7"/>
        <v>27.86</v>
      </c>
      <c r="M113">
        <f t="shared" si="8"/>
        <v>-1.00000000000051E-2</v>
      </c>
      <c r="N113">
        <f t="shared" si="9"/>
        <v>27.85</v>
      </c>
      <c r="P113" t="s">
        <v>130</v>
      </c>
      <c r="Q113">
        <v>55.119</v>
      </c>
      <c r="R113">
        <v>28.0471</v>
      </c>
    </row>
    <row r="114" spans="3:18">
      <c r="C114" t="s">
        <v>119</v>
      </c>
      <c r="D114">
        <v>94.3</v>
      </c>
      <c r="I114" t="s">
        <v>182</v>
      </c>
      <c r="J114">
        <f t="shared" si="5"/>
        <v>82.6</v>
      </c>
      <c r="K114">
        <f t="shared" si="6"/>
        <v>54.75</v>
      </c>
      <c r="L114">
        <f t="shared" si="7"/>
        <v>27.86</v>
      </c>
      <c r="M114">
        <f t="shared" si="8"/>
        <v>-1.00000000000051E-2</v>
      </c>
      <c r="N114">
        <f t="shared" si="9"/>
        <v>27.85</v>
      </c>
      <c r="P114" t="s">
        <v>141</v>
      </c>
      <c r="Q114">
        <v>54.824800000000003</v>
      </c>
      <c r="R114">
        <v>27.897400000000001</v>
      </c>
    </row>
    <row r="115" spans="3:18">
      <c r="C115" t="s">
        <v>130</v>
      </c>
      <c r="D115">
        <v>83.17</v>
      </c>
      <c r="I115" t="s">
        <v>183</v>
      </c>
      <c r="J115">
        <f t="shared" si="5"/>
        <v>82.6</v>
      </c>
      <c r="K115">
        <f t="shared" si="6"/>
        <v>54.75</v>
      </c>
      <c r="L115">
        <f t="shared" si="7"/>
        <v>27.86</v>
      </c>
      <c r="M115">
        <f t="shared" si="8"/>
        <v>-1.00000000000051E-2</v>
      </c>
      <c r="N115">
        <f t="shared" si="9"/>
        <v>27.85</v>
      </c>
      <c r="P115" t="s">
        <v>152</v>
      </c>
      <c r="Q115">
        <v>47.940600000000003</v>
      </c>
      <c r="R115">
        <v>24.394400000000001</v>
      </c>
    </row>
    <row r="116" spans="3:18">
      <c r="C116" t="s">
        <v>141</v>
      </c>
      <c r="D116">
        <v>82.72</v>
      </c>
      <c r="I116" t="s">
        <v>184</v>
      </c>
      <c r="J116">
        <f t="shared" si="5"/>
        <v>82.6</v>
      </c>
      <c r="K116">
        <f t="shared" si="6"/>
        <v>54.75</v>
      </c>
      <c r="L116">
        <f t="shared" si="7"/>
        <v>27.86</v>
      </c>
      <c r="M116">
        <f t="shared" si="8"/>
        <v>-1.00000000000051E-2</v>
      </c>
      <c r="N116">
        <f t="shared" si="9"/>
        <v>27.85</v>
      </c>
      <c r="P116" t="s">
        <v>163</v>
      </c>
      <c r="Q116">
        <v>50.0807</v>
      </c>
      <c r="R116">
        <v>25.4834</v>
      </c>
    </row>
    <row r="117" spans="3:18">
      <c r="C117" t="s">
        <v>152</v>
      </c>
      <c r="D117">
        <v>72.34</v>
      </c>
      <c r="I117" t="s">
        <v>185</v>
      </c>
      <c r="J117">
        <f t="shared" si="5"/>
        <v>82.6</v>
      </c>
      <c r="K117">
        <f t="shared" si="6"/>
        <v>54.75</v>
      </c>
      <c r="L117">
        <f t="shared" si="7"/>
        <v>27.86</v>
      </c>
      <c r="M117">
        <f t="shared" si="8"/>
        <v>-1.00000000000051E-2</v>
      </c>
      <c r="N117">
        <f t="shared" si="9"/>
        <v>27.85</v>
      </c>
      <c r="P117" t="s">
        <v>174</v>
      </c>
      <c r="Q117">
        <v>50.003300000000003</v>
      </c>
      <c r="R117">
        <v>25.443899999999999</v>
      </c>
    </row>
    <row r="118" spans="3:18">
      <c r="C118" t="s">
        <v>163</v>
      </c>
      <c r="D118">
        <v>75.56</v>
      </c>
      <c r="I118" t="s">
        <v>186</v>
      </c>
      <c r="J118">
        <f t="shared" si="5"/>
        <v>82.6</v>
      </c>
      <c r="K118">
        <f t="shared" si="6"/>
        <v>54.75</v>
      </c>
      <c r="L118">
        <f t="shared" si="7"/>
        <v>27.86</v>
      </c>
      <c r="M118">
        <f t="shared" si="8"/>
        <v>-1.00000000000051E-2</v>
      </c>
      <c r="N118">
        <f t="shared" si="9"/>
        <v>27.85</v>
      </c>
      <c r="P118" t="s">
        <v>185</v>
      </c>
      <c r="Q118">
        <v>54.7453</v>
      </c>
      <c r="R118">
        <v>27.856999999999999</v>
      </c>
    </row>
    <row r="119" spans="3:18">
      <c r="C119" t="s">
        <v>174</v>
      </c>
      <c r="D119">
        <v>75.45</v>
      </c>
      <c r="I119" t="s">
        <v>187</v>
      </c>
      <c r="J119">
        <f t="shared" si="5"/>
        <v>106.27</v>
      </c>
      <c r="K119">
        <f t="shared" si="6"/>
        <v>62.13</v>
      </c>
      <c r="L119">
        <f t="shared" si="7"/>
        <v>44.14</v>
      </c>
      <c r="M119">
        <f t="shared" si="8"/>
        <v>0</v>
      </c>
      <c r="N119">
        <f t="shared" si="9"/>
        <v>44.14</v>
      </c>
      <c r="P119" t="s">
        <v>195</v>
      </c>
      <c r="Q119">
        <v>55.127800000000001</v>
      </c>
      <c r="R119">
        <v>28.051500000000001</v>
      </c>
    </row>
    <row r="120" spans="3:18">
      <c r="C120" t="s">
        <v>185</v>
      </c>
      <c r="D120">
        <v>82.6</v>
      </c>
      <c r="I120" t="s">
        <v>188</v>
      </c>
      <c r="J120">
        <f t="shared" si="5"/>
        <v>104.95</v>
      </c>
      <c r="K120">
        <f t="shared" si="6"/>
        <v>55.15</v>
      </c>
      <c r="L120">
        <f t="shared" si="7"/>
        <v>49.81</v>
      </c>
      <c r="M120">
        <f t="shared" si="8"/>
        <v>-9.9999999999980105E-3</v>
      </c>
      <c r="N120">
        <f t="shared" si="9"/>
        <v>49.8</v>
      </c>
      <c r="P120" t="s">
        <v>205</v>
      </c>
      <c r="Q120">
        <v>50.003300000000003</v>
      </c>
      <c r="R120">
        <v>25.443899999999999</v>
      </c>
    </row>
    <row r="121" spans="3:18">
      <c r="C121" t="s">
        <v>195</v>
      </c>
      <c r="D121">
        <v>83.18</v>
      </c>
      <c r="I121" t="s">
        <v>189</v>
      </c>
      <c r="J121">
        <f t="shared" si="5"/>
        <v>83.18</v>
      </c>
      <c r="K121">
        <f t="shared" si="6"/>
        <v>55.13</v>
      </c>
      <c r="L121">
        <f t="shared" si="7"/>
        <v>28.05</v>
      </c>
      <c r="M121">
        <f t="shared" si="8"/>
        <v>0</v>
      </c>
      <c r="N121">
        <f t="shared" si="9"/>
        <v>28.05</v>
      </c>
      <c r="P121" t="s">
        <v>87</v>
      </c>
      <c r="Q121">
        <v>50.0807</v>
      </c>
      <c r="R121">
        <v>25.4834</v>
      </c>
    </row>
    <row r="122" spans="3:18">
      <c r="C122" t="s">
        <v>205</v>
      </c>
      <c r="D122">
        <v>75.45</v>
      </c>
      <c r="I122" t="s">
        <v>190</v>
      </c>
      <c r="J122">
        <f t="shared" si="5"/>
        <v>83.18</v>
      </c>
      <c r="K122">
        <f t="shared" si="6"/>
        <v>55.13</v>
      </c>
      <c r="L122">
        <f t="shared" si="7"/>
        <v>28.05</v>
      </c>
      <c r="M122">
        <f t="shared" si="8"/>
        <v>0</v>
      </c>
      <c r="N122">
        <f t="shared" si="9"/>
        <v>28.05</v>
      </c>
      <c r="P122" t="s">
        <v>98</v>
      </c>
      <c r="Q122">
        <v>47.964599999999997</v>
      </c>
      <c r="R122">
        <v>24.406600000000001</v>
      </c>
    </row>
    <row r="123" spans="3:18">
      <c r="C123" t="s">
        <v>87</v>
      </c>
      <c r="D123">
        <v>75.56</v>
      </c>
      <c r="I123" t="s">
        <v>191</v>
      </c>
      <c r="J123">
        <f t="shared" si="5"/>
        <v>83.18</v>
      </c>
      <c r="K123">
        <f t="shared" si="6"/>
        <v>55.13</v>
      </c>
      <c r="L123">
        <f t="shared" si="7"/>
        <v>28.05</v>
      </c>
      <c r="M123">
        <f t="shared" si="8"/>
        <v>0</v>
      </c>
      <c r="N123">
        <f t="shared" si="9"/>
        <v>28.05</v>
      </c>
      <c r="P123" t="s">
        <v>109</v>
      </c>
      <c r="Q123">
        <v>56.948799999999999</v>
      </c>
      <c r="R123">
        <v>28.978200000000001</v>
      </c>
    </row>
    <row r="124" spans="3:18">
      <c r="C124" t="s">
        <v>98</v>
      </c>
      <c r="D124">
        <v>72.37</v>
      </c>
      <c r="I124" t="s">
        <v>192</v>
      </c>
      <c r="J124">
        <f t="shared" si="5"/>
        <v>83.18</v>
      </c>
      <c r="K124">
        <f t="shared" si="6"/>
        <v>55.13</v>
      </c>
      <c r="L124">
        <f t="shared" si="7"/>
        <v>28.05</v>
      </c>
      <c r="M124">
        <f t="shared" si="8"/>
        <v>0</v>
      </c>
      <c r="N124">
        <f t="shared" si="9"/>
        <v>28.05</v>
      </c>
      <c r="P124" t="s">
        <v>120</v>
      </c>
      <c r="Q124">
        <v>62.5002</v>
      </c>
      <c r="R124">
        <v>31.802900000000001</v>
      </c>
    </row>
    <row r="125" spans="3:18">
      <c r="C125" t="s">
        <v>109</v>
      </c>
      <c r="D125">
        <v>85.93</v>
      </c>
      <c r="I125" t="s">
        <v>193</v>
      </c>
      <c r="J125">
        <f t="shared" si="5"/>
        <v>83.18</v>
      </c>
      <c r="K125">
        <f t="shared" si="6"/>
        <v>55.13</v>
      </c>
      <c r="L125">
        <f t="shared" si="7"/>
        <v>28.05</v>
      </c>
      <c r="M125">
        <f t="shared" si="8"/>
        <v>0</v>
      </c>
      <c r="N125">
        <f t="shared" si="9"/>
        <v>28.05</v>
      </c>
      <c r="P125" t="s">
        <v>131</v>
      </c>
      <c r="Q125">
        <v>55.119</v>
      </c>
      <c r="R125">
        <v>28.0471</v>
      </c>
    </row>
    <row r="126" spans="3:18">
      <c r="C126" t="s">
        <v>120</v>
      </c>
      <c r="D126">
        <v>94.3</v>
      </c>
      <c r="I126" t="s">
        <v>194</v>
      </c>
      <c r="J126">
        <f t="shared" si="5"/>
        <v>83.18</v>
      </c>
      <c r="K126">
        <f t="shared" si="6"/>
        <v>55.13</v>
      </c>
      <c r="L126">
        <f t="shared" si="7"/>
        <v>28.05</v>
      </c>
      <c r="M126">
        <f t="shared" si="8"/>
        <v>0</v>
      </c>
      <c r="N126">
        <f t="shared" si="9"/>
        <v>28.05</v>
      </c>
      <c r="P126" t="s">
        <v>142</v>
      </c>
      <c r="Q126">
        <v>54.824800000000003</v>
      </c>
      <c r="R126">
        <v>27.897400000000001</v>
      </c>
    </row>
    <row r="127" spans="3:18">
      <c r="C127" t="s">
        <v>131</v>
      </c>
      <c r="D127">
        <v>83.17</v>
      </c>
      <c r="I127" t="s">
        <v>195</v>
      </c>
      <c r="J127">
        <f t="shared" si="5"/>
        <v>83.18</v>
      </c>
      <c r="K127">
        <f t="shared" si="6"/>
        <v>55.13</v>
      </c>
      <c r="L127">
        <f t="shared" si="7"/>
        <v>28.05</v>
      </c>
      <c r="M127">
        <f t="shared" si="8"/>
        <v>0</v>
      </c>
      <c r="N127">
        <f t="shared" si="9"/>
        <v>28.05</v>
      </c>
      <c r="P127" t="s">
        <v>153</v>
      </c>
      <c r="Q127">
        <v>47.940600000000003</v>
      </c>
      <c r="R127">
        <v>24.394400000000001</v>
      </c>
    </row>
    <row r="128" spans="3:18">
      <c r="C128" t="s">
        <v>142</v>
      </c>
      <c r="D128">
        <v>82.72</v>
      </c>
      <c r="I128" t="s">
        <v>196</v>
      </c>
      <c r="J128">
        <f t="shared" si="5"/>
        <v>83.18</v>
      </c>
      <c r="K128">
        <f t="shared" si="6"/>
        <v>55.13</v>
      </c>
      <c r="L128">
        <f t="shared" si="7"/>
        <v>28.05</v>
      </c>
      <c r="M128">
        <f t="shared" si="8"/>
        <v>0</v>
      </c>
      <c r="N128">
        <f t="shared" si="9"/>
        <v>28.05</v>
      </c>
      <c r="P128" t="s">
        <v>164</v>
      </c>
      <c r="Q128">
        <v>50.0807</v>
      </c>
      <c r="R128">
        <v>25.4834</v>
      </c>
    </row>
    <row r="129" spans="3:18">
      <c r="C129" t="s">
        <v>153</v>
      </c>
      <c r="D129">
        <v>72.34</v>
      </c>
      <c r="I129" t="s">
        <v>197</v>
      </c>
      <c r="J129">
        <f t="shared" si="5"/>
        <v>107.24</v>
      </c>
      <c r="K129">
        <f t="shared" si="6"/>
        <v>62.7</v>
      </c>
      <c r="L129">
        <f t="shared" si="7"/>
        <v>44.54</v>
      </c>
      <c r="M129">
        <f t="shared" si="8"/>
        <v>0</v>
      </c>
      <c r="N129">
        <f t="shared" si="9"/>
        <v>44.54</v>
      </c>
      <c r="P129" t="s">
        <v>175</v>
      </c>
      <c r="Q129">
        <v>50.003300000000003</v>
      </c>
      <c r="R129">
        <v>25.443899999999999</v>
      </c>
    </row>
    <row r="130" spans="3:18">
      <c r="C130" t="s">
        <v>164</v>
      </c>
      <c r="D130">
        <v>75.56</v>
      </c>
      <c r="I130" t="s">
        <v>198</v>
      </c>
      <c r="J130">
        <f t="shared" si="5"/>
        <v>89.14</v>
      </c>
      <c r="K130">
        <f t="shared" si="6"/>
        <v>46.84</v>
      </c>
      <c r="L130">
        <f t="shared" si="7"/>
        <v>42.3</v>
      </c>
      <c r="M130">
        <f t="shared" si="8"/>
        <v>0</v>
      </c>
      <c r="N130">
        <f t="shared" si="9"/>
        <v>42.3</v>
      </c>
      <c r="P130" t="s">
        <v>186</v>
      </c>
      <c r="Q130">
        <v>54.7453</v>
      </c>
      <c r="R130">
        <v>27.856999999999999</v>
      </c>
    </row>
    <row r="131" spans="3:18">
      <c r="C131" t="s">
        <v>175</v>
      </c>
      <c r="D131">
        <v>75.45</v>
      </c>
      <c r="I131" t="s">
        <v>199</v>
      </c>
      <c r="J131">
        <f t="shared" ref="J131:J194" si="10">VLOOKUP(I131,C:D,2,FALSE)</f>
        <v>75.45</v>
      </c>
      <c r="K131">
        <f t="shared" ref="K131:K194" si="11">ROUND(VLOOKUP(I131,P:R,2,FALSE),2)</f>
        <v>50</v>
      </c>
      <c r="L131">
        <f t="shared" ref="L131:L194" si="12">ROUND(VLOOKUP(I131,P:R,3,FALSE),2)</f>
        <v>25.44</v>
      </c>
      <c r="M131">
        <f t="shared" ref="M131:M194" si="13">J131-K131-L131</f>
        <v>1.00000000000016E-2</v>
      </c>
      <c r="N131">
        <f t="shared" ref="N131:N194" si="14">L131+M131</f>
        <v>25.45</v>
      </c>
      <c r="P131" t="s">
        <v>196</v>
      </c>
      <c r="Q131">
        <v>55.127800000000001</v>
      </c>
      <c r="R131">
        <v>28.051500000000001</v>
      </c>
    </row>
    <row r="132" spans="3:18">
      <c r="C132" t="s">
        <v>186</v>
      </c>
      <c r="D132">
        <v>82.6</v>
      </c>
      <c r="I132" t="s">
        <v>200</v>
      </c>
      <c r="J132">
        <f t="shared" si="10"/>
        <v>75.45</v>
      </c>
      <c r="K132">
        <f t="shared" si="11"/>
        <v>50</v>
      </c>
      <c r="L132">
        <f t="shared" si="12"/>
        <v>25.44</v>
      </c>
      <c r="M132">
        <f t="shared" si="13"/>
        <v>1.00000000000016E-2</v>
      </c>
      <c r="N132">
        <f t="shared" si="14"/>
        <v>25.45</v>
      </c>
      <c r="P132" t="s">
        <v>206</v>
      </c>
      <c r="Q132">
        <v>50.003300000000003</v>
      </c>
      <c r="R132">
        <v>25.443899999999999</v>
      </c>
    </row>
    <row r="133" spans="3:18">
      <c r="C133" t="s">
        <v>196</v>
      </c>
      <c r="D133">
        <v>83.18</v>
      </c>
      <c r="I133" t="s">
        <v>201</v>
      </c>
      <c r="J133">
        <f t="shared" si="10"/>
        <v>75.45</v>
      </c>
      <c r="K133">
        <f t="shared" si="11"/>
        <v>50</v>
      </c>
      <c r="L133">
        <f t="shared" si="12"/>
        <v>25.44</v>
      </c>
      <c r="M133">
        <f t="shared" si="13"/>
        <v>1.00000000000016E-2</v>
      </c>
      <c r="N133">
        <f t="shared" si="14"/>
        <v>25.45</v>
      </c>
      <c r="P133" t="s">
        <v>88</v>
      </c>
      <c r="Q133">
        <v>81.134100000000004</v>
      </c>
      <c r="R133">
        <v>43.742600000000003</v>
      </c>
    </row>
    <row r="134" spans="3:18">
      <c r="C134" t="s">
        <v>206</v>
      </c>
      <c r="D134">
        <v>75.45</v>
      </c>
      <c r="I134" t="s">
        <v>202</v>
      </c>
      <c r="J134">
        <f t="shared" si="10"/>
        <v>75.45</v>
      </c>
      <c r="K134">
        <f t="shared" si="11"/>
        <v>50</v>
      </c>
      <c r="L134">
        <f t="shared" si="12"/>
        <v>25.44</v>
      </c>
      <c r="M134">
        <f t="shared" si="13"/>
        <v>1.00000000000016E-2</v>
      </c>
      <c r="N134">
        <f t="shared" si="14"/>
        <v>25.45</v>
      </c>
      <c r="P134" t="s">
        <v>99</v>
      </c>
      <c r="Q134">
        <v>57.356200000000001</v>
      </c>
      <c r="R134">
        <v>30.922999999999998</v>
      </c>
    </row>
    <row r="135" spans="3:18">
      <c r="C135" t="s">
        <v>88</v>
      </c>
      <c r="D135">
        <v>124.88</v>
      </c>
      <c r="I135" t="s">
        <v>203</v>
      </c>
      <c r="J135">
        <f t="shared" si="10"/>
        <v>75.45</v>
      </c>
      <c r="K135">
        <f t="shared" si="11"/>
        <v>50</v>
      </c>
      <c r="L135">
        <f t="shared" si="12"/>
        <v>25.44</v>
      </c>
      <c r="M135">
        <f t="shared" si="13"/>
        <v>1.00000000000016E-2</v>
      </c>
      <c r="N135">
        <f t="shared" si="14"/>
        <v>25.45</v>
      </c>
      <c r="P135" t="s">
        <v>110</v>
      </c>
      <c r="Q135">
        <v>62.5002</v>
      </c>
      <c r="R135">
        <v>33.696300000000001</v>
      </c>
    </row>
    <row r="136" spans="3:18">
      <c r="C136" t="s">
        <v>99</v>
      </c>
      <c r="D136">
        <v>88.28</v>
      </c>
      <c r="I136" t="s">
        <v>204</v>
      </c>
      <c r="J136">
        <f t="shared" si="10"/>
        <v>75.45</v>
      </c>
      <c r="K136">
        <f t="shared" si="11"/>
        <v>50</v>
      </c>
      <c r="L136">
        <f t="shared" si="12"/>
        <v>25.44</v>
      </c>
      <c r="M136">
        <f t="shared" si="13"/>
        <v>1.00000000000016E-2</v>
      </c>
      <c r="N136">
        <f t="shared" si="14"/>
        <v>25.45</v>
      </c>
      <c r="P136" t="s">
        <v>121</v>
      </c>
      <c r="Q136">
        <v>55.119</v>
      </c>
      <c r="R136">
        <v>29.716899999999999</v>
      </c>
    </row>
    <row r="137" spans="3:18">
      <c r="C137" t="s">
        <v>110</v>
      </c>
      <c r="D137">
        <v>96.2</v>
      </c>
      <c r="I137" t="s">
        <v>205</v>
      </c>
      <c r="J137">
        <f t="shared" si="10"/>
        <v>75.45</v>
      </c>
      <c r="K137">
        <f t="shared" si="11"/>
        <v>50</v>
      </c>
      <c r="L137">
        <f t="shared" si="12"/>
        <v>25.44</v>
      </c>
      <c r="M137">
        <f t="shared" si="13"/>
        <v>1.00000000000016E-2</v>
      </c>
      <c r="N137">
        <f t="shared" si="14"/>
        <v>25.45</v>
      </c>
      <c r="P137" t="s">
        <v>132</v>
      </c>
      <c r="Q137">
        <v>55.376199999999997</v>
      </c>
      <c r="R137">
        <v>29.855599999999999</v>
      </c>
    </row>
    <row r="138" spans="3:18">
      <c r="C138" t="s">
        <v>121</v>
      </c>
      <c r="D138">
        <v>84.84</v>
      </c>
      <c r="I138" t="s">
        <v>206</v>
      </c>
      <c r="J138">
        <f t="shared" si="10"/>
        <v>75.45</v>
      </c>
      <c r="K138">
        <f t="shared" si="11"/>
        <v>50</v>
      </c>
      <c r="L138">
        <f t="shared" si="12"/>
        <v>25.44</v>
      </c>
      <c r="M138">
        <f t="shared" si="13"/>
        <v>1.00000000000016E-2</v>
      </c>
      <c r="N138">
        <f t="shared" si="14"/>
        <v>25.45</v>
      </c>
      <c r="P138" t="s">
        <v>143</v>
      </c>
      <c r="Q138">
        <v>81.134100000000004</v>
      </c>
      <c r="R138">
        <v>43.742600000000003</v>
      </c>
    </row>
    <row r="139" spans="3:18">
      <c r="C139" t="s">
        <v>132</v>
      </c>
      <c r="D139">
        <v>85.23</v>
      </c>
      <c r="I139" t="s">
        <v>215</v>
      </c>
      <c r="J139">
        <f t="shared" si="10"/>
        <v>111.58</v>
      </c>
      <c r="K139">
        <f t="shared" si="11"/>
        <v>65.290000000000006</v>
      </c>
      <c r="L139">
        <f t="shared" si="12"/>
        <v>46.29</v>
      </c>
      <c r="M139">
        <f t="shared" si="13"/>
        <v>0</v>
      </c>
      <c r="N139">
        <f t="shared" si="14"/>
        <v>46.29</v>
      </c>
      <c r="P139" t="s">
        <v>154</v>
      </c>
      <c r="Q139">
        <v>51.135399999999997</v>
      </c>
      <c r="R139">
        <v>27.569199999999999</v>
      </c>
    </row>
    <row r="140" spans="3:18">
      <c r="C140" t="s">
        <v>143</v>
      </c>
      <c r="D140">
        <v>124.88</v>
      </c>
      <c r="I140" t="s">
        <v>216</v>
      </c>
      <c r="J140">
        <f t="shared" si="10"/>
        <v>114.1</v>
      </c>
      <c r="K140">
        <f t="shared" si="11"/>
        <v>65.290000000000006</v>
      </c>
      <c r="L140">
        <f t="shared" si="12"/>
        <v>48.81</v>
      </c>
      <c r="M140">
        <f t="shared" si="13"/>
        <v>0</v>
      </c>
      <c r="N140">
        <f t="shared" si="14"/>
        <v>48.81</v>
      </c>
      <c r="P140" t="s">
        <v>165</v>
      </c>
      <c r="Q140">
        <v>40.200200000000002</v>
      </c>
      <c r="R140">
        <v>21.6736</v>
      </c>
    </row>
    <row r="141" spans="3:18">
      <c r="C141" t="s">
        <v>154</v>
      </c>
      <c r="D141">
        <v>78.7</v>
      </c>
      <c r="I141" t="s">
        <v>217</v>
      </c>
      <c r="J141">
        <f t="shared" si="10"/>
        <v>105.17</v>
      </c>
      <c r="K141">
        <f t="shared" si="11"/>
        <v>72.11</v>
      </c>
      <c r="L141">
        <f t="shared" si="12"/>
        <v>33.06</v>
      </c>
      <c r="M141">
        <f t="shared" si="13"/>
        <v>0</v>
      </c>
      <c r="N141">
        <f t="shared" si="14"/>
        <v>33.06</v>
      </c>
      <c r="P141" t="s">
        <v>176</v>
      </c>
      <c r="Q141">
        <v>92.243700000000004</v>
      </c>
      <c r="R141">
        <v>49.732300000000002</v>
      </c>
    </row>
    <row r="142" spans="3:18">
      <c r="C142" t="s">
        <v>165</v>
      </c>
      <c r="D142">
        <v>61.87</v>
      </c>
      <c r="I142" t="s">
        <v>218</v>
      </c>
      <c r="J142">
        <f t="shared" si="10"/>
        <v>105.17</v>
      </c>
      <c r="K142">
        <f t="shared" si="11"/>
        <v>72.11</v>
      </c>
      <c r="L142">
        <f t="shared" si="12"/>
        <v>33.06</v>
      </c>
      <c r="M142">
        <f t="shared" si="13"/>
        <v>0</v>
      </c>
      <c r="N142">
        <f t="shared" si="14"/>
        <v>33.06</v>
      </c>
      <c r="P142" t="s">
        <v>490</v>
      </c>
      <c r="Q142">
        <v>504.53039999999999</v>
      </c>
      <c r="R142">
        <v>43.266599999999997</v>
      </c>
    </row>
    <row r="143" spans="3:18">
      <c r="C143" t="s">
        <v>176</v>
      </c>
      <c r="D143">
        <v>141.97999999999999</v>
      </c>
      <c r="I143" t="s">
        <v>219</v>
      </c>
      <c r="J143">
        <f t="shared" si="10"/>
        <v>105.17</v>
      </c>
      <c r="K143">
        <f t="shared" si="11"/>
        <v>72.11</v>
      </c>
      <c r="L143">
        <f t="shared" si="12"/>
        <v>33.06</v>
      </c>
      <c r="M143">
        <f t="shared" si="13"/>
        <v>0</v>
      </c>
      <c r="N143">
        <f t="shared" si="14"/>
        <v>33.06</v>
      </c>
      <c r="P143" t="s">
        <v>215</v>
      </c>
      <c r="Q143">
        <v>65.287400000000005</v>
      </c>
      <c r="R143">
        <v>46.289700000000003</v>
      </c>
    </row>
    <row r="144" spans="3:18">
      <c r="C144" t="s">
        <v>215</v>
      </c>
      <c r="D144">
        <v>111.58</v>
      </c>
      <c r="I144" t="s">
        <v>220</v>
      </c>
      <c r="J144">
        <f t="shared" si="10"/>
        <v>105.17</v>
      </c>
      <c r="K144">
        <f t="shared" si="11"/>
        <v>72.11</v>
      </c>
      <c r="L144">
        <f t="shared" si="12"/>
        <v>33.06</v>
      </c>
      <c r="M144">
        <f t="shared" si="13"/>
        <v>0</v>
      </c>
      <c r="N144">
        <f t="shared" si="14"/>
        <v>33.06</v>
      </c>
      <c r="P144" t="s">
        <v>227</v>
      </c>
      <c r="Q144">
        <v>72.276700000000005</v>
      </c>
      <c r="R144">
        <v>51.245100000000001</v>
      </c>
    </row>
    <row r="145" spans="3:18">
      <c r="C145" t="s">
        <v>227</v>
      </c>
      <c r="D145">
        <v>123.52</v>
      </c>
      <c r="I145" t="s">
        <v>221</v>
      </c>
      <c r="J145">
        <f t="shared" si="10"/>
        <v>105.17</v>
      </c>
      <c r="K145">
        <f t="shared" si="11"/>
        <v>72.11</v>
      </c>
      <c r="L145">
        <f t="shared" si="12"/>
        <v>33.06</v>
      </c>
      <c r="M145">
        <f t="shared" si="13"/>
        <v>0</v>
      </c>
      <c r="N145">
        <f t="shared" si="14"/>
        <v>33.06</v>
      </c>
      <c r="P145" t="s">
        <v>239</v>
      </c>
      <c r="Q145">
        <v>77.067499999999995</v>
      </c>
      <c r="R145">
        <v>54.642000000000003</v>
      </c>
    </row>
    <row r="146" spans="3:18">
      <c r="C146" t="s">
        <v>239</v>
      </c>
      <c r="D146">
        <v>131.71</v>
      </c>
      <c r="I146" t="s">
        <v>222</v>
      </c>
      <c r="J146">
        <f t="shared" si="10"/>
        <v>105.17</v>
      </c>
      <c r="K146">
        <f t="shared" si="11"/>
        <v>72.11</v>
      </c>
      <c r="L146">
        <f t="shared" si="12"/>
        <v>33.06</v>
      </c>
      <c r="M146">
        <f t="shared" si="13"/>
        <v>0</v>
      </c>
      <c r="N146">
        <f t="shared" si="14"/>
        <v>33.06</v>
      </c>
      <c r="P146" t="s">
        <v>250</v>
      </c>
      <c r="Q146">
        <v>47.556600000000003</v>
      </c>
      <c r="R146">
        <v>33.718299999999999</v>
      </c>
    </row>
    <row r="147" spans="3:18">
      <c r="C147" t="s">
        <v>250</v>
      </c>
      <c r="D147">
        <v>81.27</v>
      </c>
      <c r="I147" t="s">
        <v>223</v>
      </c>
      <c r="J147">
        <f t="shared" si="10"/>
        <v>105.17</v>
      </c>
      <c r="K147">
        <f t="shared" si="11"/>
        <v>72.11</v>
      </c>
      <c r="L147">
        <f t="shared" si="12"/>
        <v>33.06</v>
      </c>
      <c r="M147">
        <f t="shared" si="13"/>
        <v>0</v>
      </c>
      <c r="N147">
        <f t="shared" si="14"/>
        <v>33.06</v>
      </c>
      <c r="P147" t="s">
        <v>261</v>
      </c>
      <c r="Q147">
        <v>40.6008</v>
      </c>
      <c r="R147">
        <v>28.7865</v>
      </c>
    </row>
    <row r="148" spans="3:18">
      <c r="C148" t="s">
        <v>261</v>
      </c>
      <c r="D148">
        <v>69.39</v>
      </c>
      <c r="I148" t="s">
        <v>224</v>
      </c>
      <c r="J148">
        <f t="shared" si="10"/>
        <v>105.17</v>
      </c>
      <c r="K148">
        <f t="shared" si="11"/>
        <v>72.11</v>
      </c>
      <c r="L148">
        <f t="shared" si="12"/>
        <v>33.06</v>
      </c>
      <c r="M148">
        <f t="shared" si="13"/>
        <v>0</v>
      </c>
      <c r="N148">
        <f t="shared" si="14"/>
        <v>33.06</v>
      </c>
      <c r="P148" t="s">
        <v>272</v>
      </c>
      <c r="Q148">
        <v>48.0976</v>
      </c>
      <c r="R148">
        <v>34.101799999999997</v>
      </c>
    </row>
    <row r="149" spans="3:18">
      <c r="C149" t="s">
        <v>272</v>
      </c>
      <c r="D149">
        <v>82.2</v>
      </c>
      <c r="I149" t="s">
        <v>225</v>
      </c>
      <c r="J149">
        <f t="shared" si="10"/>
        <v>105.17</v>
      </c>
      <c r="K149">
        <f t="shared" si="11"/>
        <v>72.11</v>
      </c>
      <c r="L149">
        <f t="shared" si="12"/>
        <v>33.06</v>
      </c>
      <c r="M149">
        <f t="shared" si="13"/>
        <v>0</v>
      </c>
      <c r="N149">
        <f t="shared" si="14"/>
        <v>33.06</v>
      </c>
      <c r="P149" t="s">
        <v>216</v>
      </c>
      <c r="Q149">
        <v>65.287400000000005</v>
      </c>
      <c r="R149">
        <v>48.811999999999998</v>
      </c>
    </row>
    <row r="150" spans="3:18">
      <c r="C150" t="s">
        <v>216</v>
      </c>
      <c r="D150">
        <v>114.1</v>
      </c>
      <c r="I150" t="s">
        <v>226</v>
      </c>
      <c r="J150">
        <f t="shared" si="10"/>
        <v>115.52</v>
      </c>
      <c r="K150">
        <f t="shared" si="11"/>
        <v>85.57</v>
      </c>
      <c r="L150">
        <f t="shared" si="12"/>
        <v>29.96</v>
      </c>
      <c r="M150">
        <f t="shared" si="13"/>
        <v>-9.9999999999980105E-3</v>
      </c>
      <c r="N150">
        <f t="shared" si="14"/>
        <v>29.95</v>
      </c>
      <c r="P150" t="s">
        <v>228</v>
      </c>
      <c r="Q150">
        <v>72.276700000000005</v>
      </c>
      <c r="R150">
        <v>54.037500000000001</v>
      </c>
    </row>
    <row r="151" spans="3:18">
      <c r="C151" t="s">
        <v>228</v>
      </c>
      <c r="D151">
        <v>126.31</v>
      </c>
      <c r="I151" t="s">
        <v>227</v>
      </c>
      <c r="J151">
        <f t="shared" si="10"/>
        <v>123.52</v>
      </c>
      <c r="K151">
        <f t="shared" si="11"/>
        <v>72.28</v>
      </c>
      <c r="L151">
        <f t="shared" si="12"/>
        <v>51.25</v>
      </c>
      <c r="M151">
        <f t="shared" si="13"/>
        <v>-1.00000000000051E-2</v>
      </c>
      <c r="N151">
        <f t="shared" si="14"/>
        <v>51.24</v>
      </c>
      <c r="P151" t="s">
        <v>240</v>
      </c>
      <c r="Q151">
        <v>77.067499999999995</v>
      </c>
      <c r="R151">
        <v>57.619399999999999</v>
      </c>
    </row>
    <row r="152" spans="3:18">
      <c r="C152" t="s">
        <v>240</v>
      </c>
      <c r="D152">
        <v>134.69</v>
      </c>
      <c r="I152" t="s">
        <v>228</v>
      </c>
      <c r="J152">
        <f t="shared" si="10"/>
        <v>126.31</v>
      </c>
      <c r="K152">
        <f t="shared" si="11"/>
        <v>72.28</v>
      </c>
      <c r="L152">
        <f t="shared" si="12"/>
        <v>54.04</v>
      </c>
      <c r="M152">
        <f t="shared" si="13"/>
        <v>-9.9999999999980105E-3</v>
      </c>
      <c r="N152">
        <f t="shared" si="14"/>
        <v>54.03</v>
      </c>
      <c r="P152" t="s">
        <v>251</v>
      </c>
      <c r="Q152">
        <v>47.556600000000003</v>
      </c>
      <c r="R152">
        <v>35.555599999999998</v>
      </c>
    </row>
    <row r="153" spans="3:18">
      <c r="C153" t="s">
        <v>251</v>
      </c>
      <c r="D153">
        <v>83.11</v>
      </c>
      <c r="I153" t="s">
        <v>229</v>
      </c>
      <c r="J153">
        <f t="shared" si="10"/>
        <v>94.9</v>
      </c>
      <c r="K153">
        <f t="shared" si="11"/>
        <v>65.069999999999993</v>
      </c>
      <c r="L153">
        <f t="shared" si="12"/>
        <v>29.83</v>
      </c>
      <c r="M153">
        <f t="shared" si="13"/>
        <v>0</v>
      </c>
      <c r="N153">
        <f t="shared" si="14"/>
        <v>29.83</v>
      </c>
      <c r="P153" t="s">
        <v>262</v>
      </c>
      <c r="Q153">
        <v>43.357300000000002</v>
      </c>
      <c r="R153">
        <v>32.4161</v>
      </c>
    </row>
    <row r="154" spans="3:18">
      <c r="C154" t="s">
        <v>262</v>
      </c>
      <c r="D154">
        <v>75.77</v>
      </c>
      <c r="I154" t="s">
        <v>230</v>
      </c>
      <c r="J154">
        <f t="shared" si="10"/>
        <v>94.9</v>
      </c>
      <c r="K154">
        <f t="shared" si="11"/>
        <v>65.069999999999993</v>
      </c>
      <c r="L154">
        <f t="shared" si="12"/>
        <v>29.83</v>
      </c>
      <c r="M154">
        <f t="shared" si="13"/>
        <v>0</v>
      </c>
      <c r="N154">
        <f t="shared" si="14"/>
        <v>29.83</v>
      </c>
      <c r="P154" t="s">
        <v>273</v>
      </c>
      <c r="Q154">
        <v>36.784500000000001</v>
      </c>
      <c r="R154">
        <v>27.501899999999999</v>
      </c>
    </row>
    <row r="155" spans="3:18">
      <c r="C155" t="s">
        <v>273</v>
      </c>
      <c r="D155">
        <v>64.290000000000006</v>
      </c>
      <c r="I155" t="s">
        <v>231</v>
      </c>
      <c r="J155">
        <f t="shared" si="10"/>
        <v>94.9</v>
      </c>
      <c r="K155">
        <f t="shared" si="11"/>
        <v>65.069999999999993</v>
      </c>
      <c r="L155">
        <f t="shared" si="12"/>
        <v>29.83</v>
      </c>
      <c r="M155">
        <f t="shared" si="13"/>
        <v>0</v>
      </c>
      <c r="N155">
        <f t="shared" si="14"/>
        <v>29.83</v>
      </c>
      <c r="P155" t="s">
        <v>217</v>
      </c>
      <c r="Q155">
        <v>72.1113</v>
      </c>
      <c r="R155">
        <v>33.055599999999998</v>
      </c>
    </row>
    <row r="156" spans="3:18">
      <c r="C156" t="s">
        <v>217</v>
      </c>
      <c r="D156">
        <v>105.17</v>
      </c>
      <c r="I156" t="s">
        <v>232</v>
      </c>
      <c r="J156">
        <f t="shared" si="10"/>
        <v>94.9</v>
      </c>
      <c r="K156">
        <f t="shared" si="11"/>
        <v>65.069999999999993</v>
      </c>
      <c r="L156">
        <f t="shared" si="12"/>
        <v>29.83</v>
      </c>
      <c r="M156">
        <f t="shared" si="13"/>
        <v>0</v>
      </c>
      <c r="N156">
        <f t="shared" si="14"/>
        <v>29.83</v>
      </c>
      <c r="P156" t="s">
        <v>229</v>
      </c>
      <c r="Q156">
        <v>65.072800000000001</v>
      </c>
      <c r="R156">
        <v>29.8293</v>
      </c>
    </row>
    <row r="157" spans="3:18">
      <c r="C157" t="s">
        <v>229</v>
      </c>
      <c r="D157">
        <v>94.9</v>
      </c>
      <c r="I157" t="s">
        <v>233</v>
      </c>
      <c r="J157">
        <f t="shared" si="10"/>
        <v>94.9</v>
      </c>
      <c r="K157">
        <f t="shared" si="11"/>
        <v>65.069999999999993</v>
      </c>
      <c r="L157">
        <f t="shared" si="12"/>
        <v>29.83</v>
      </c>
      <c r="M157">
        <f t="shared" si="13"/>
        <v>0</v>
      </c>
      <c r="N157">
        <f t="shared" si="14"/>
        <v>29.83</v>
      </c>
      <c r="P157" t="s">
        <v>241</v>
      </c>
      <c r="Q157">
        <v>58.808799999999998</v>
      </c>
      <c r="R157">
        <v>26.957799999999999</v>
      </c>
    </row>
    <row r="158" spans="3:18">
      <c r="C158" t="s">
        <v>241</v>
      </c>
      <c r="D158">
        <v>85.77</v>
      </c>
      <c r="I158" t="s">
        <v>234</v>
      </c>
      <c r="J158">
        <f t="shared" si="10"/>
        <v>94.9</v>
      </c>
      <c r="K158">
        <f t="shared" si="11"/>
        <v>65.069999999999993</v>
      </c>
      <c r="L158">
        <f t="shared" si="12"/>
        <v>29.83</v>
      </c>
      <c r="M158">
        <f t="shared" si="13"/>
        <v>0</v>
      </c>
      <c r="N158">
        <f t="shared" si="14"/>
        <v>29.83</v>
      </c>
      <c r="P158" t="s">
        <v>252</v>
      </c>
      <c r="Q158">
        <v>65.5792</v>
      </c>
      <c r="R158">
        <v>30.061299999999999</v>
      </c>
    </row>
    <row r="159" spans="3:18">
      <c r="C159" t="s">
        <v>252</v>
      </c>
      <c r="D159">
        <v>95.64</v>
      </c>
      <c r="I159" t="s">
        <v>235</v>
      </c>
      <c r="J159">
        <f t="shared" si="10"/>
        <v>94.9</v>
      </c>
      <c r="K159">
        <f t="shared" si="11"/>
        <v>65.069999999999993</v>
      </c>
      <c r="L159">
        <f t="shared" si="12"/>
        <v>29.83</v>
      </c>
      <c r="M159">
        <f t="shared" si="13"/>
        <v>0</v>
      </c>
      <c r="N159">
        <f t="shared" si="14"/>
        <v>29.83</v>
      </c>
      <c r="P159" t="s">
        <v>263</v>
      </c>
      <c r="Q159">
        <v>71.078400000000002</v>
      </c>
      <c r="R159">
        <v>32.5822</v>
      </c>
    </row>
    <row r="160" spans="3:18">
      <c r="C160" t="s">
        <v>263</v>
      </c>
      <c r="D160">
        <v>103.66</v>
      </c>
      <c r="I160" t="s">
        <v>236</v>
      </c>
      <c r="J160">
        <f t="shared" si="10"/>
        <v>94.9</v>
      </c>
      <c r="K160">
        <f t="shared" si="11"/>
        <v>65.069999999999993</v>
      </c>
      <c r="L160">
        <f t="shared" si="12"/>
        <v>29.83</v>
      </c>
      <c r="M160">
        <f t="shared" si="13"/>
        <v>0</v>
      </c>
      <c r="N160">
        <f t="shared" si="14"/>
        <v>29.83</v>
      </c>
      <c r="P160" t="s">
        <v>274</v>
      </c>
      <c r="Q160">
        <v>50.454799999999999</v>
      </c>
      <c r="R160">
        <v>23.128399999999999</v>
      </c>
    </row>
    <row r="161" spans="3:18">
      <c r="C161" t="s">
        <v>274</v>
      </c>
      <c r="D161">
        <v>73.58</v>
      </c>
      <c r="I161" t="s">
        <v>237</v>
      </c>
      <c r="J161">
        <f t="shared" si="10"/>
        <v>94.9</v>
      </c>
      <c r="K161">
        <f t="shared" si="11"/>
        <v>65.069999999999993</v>
      </c>
      <c r="L161">
        <f t="shared" si="12"/>
        <v>29.83</v>
      </c>
      <c r="M161">
        <f t="shared" si="13"/>
        <v>0</v>
      </c>
      <c r="N161">
        <f t="shared" si="14"/>
        <v>29.83</v>
      </c>
      <c r="P161" t="s">
        <v>283</v>
      </c>
      <c r="Q161">
        <v>42.662599999999998</v>
      </c>
      <c r="R161">
        <v>19.5565</v>
      </c>
    </row>
    <row r="162" spans="3:18">
      <c r="C162" t="s">
        <v>283</v>
      </c>
      <c r="D162">
        <v>62.22</v>
      </c>
      <c r="I162" t="s">
        <v>238</v>
      </c>
      <c r="J162">
        <f t="shared" si="10"/>
        <v>115.34</v>
      </c>
      <c r="K162">
        <f t="shared" si="11"/>
        <v>85.43</v>
      </c>
      <c r="L162">
        <f t="shared" si="12"/>
        <v>29.91</v>
      </c>
      <c r="M162">
        <f t="shared" si="13"/>
        <v>0</v>
      </c>
      <c r="N162">
        <f t="shared" si="14"/>
        <v>29.91</v>
      </c>
      <c r="P162" t="s">
        <v>292</v>
      </c>
      <c r="Q162">
        <v>39.868400000000001</v>
      </c>
      <c r="R162">
        <v>18.275600000000001</v>
      </c>
    </row>
    <row r="163" spans="3:18">
      <c r="C163" t="s">
        <v>292</v>
      </c>
      <c r="D163">
        <v>58.14</v>
      </c>
      <c r="I163" t="s">
        <v>239</v>
      </c>
      <c r="J163">
        <f t="shared" si="10"/>
        <v>131.71</v>
      </c>
      <c r="K163">
        <f t="shared" si="11"/>
        <v>77.069999999999993</v>
      </c>
      <c r="L163">
        <f t="shared" si="12"/>
        <v>54.64</v>
      </c>
      <c r="M163">
        <f t="shared" si="13"/>
        <v>0</v>
      </c>
      <c r="N163">
        <f t="shared" si="14"/>
        <v>54.64</v>
      </c>
      <c r="P163" t="s">
        <v>218</v>
      </c>
      <c r="Q163">
        <v>72.1113</v>
      </c>
      <c r="R163">
        <v>33.055599999999998</v>
      </c>
    </row>
    <row r="164" spans="3:18">
      <c r="C164" t="s">
        <v>218</v>
      </c>
      <c r="D164">
        <v>105.17</v>
      </c>
      <c r="I164" t="s">
        <v>240</v>
      </c>
      <c r="J164">
        <f t="shared" si="10"/>
        <v>134.69</v>
      </c>
      <c r="K164">
        <f t="shared" si="11"/>
        <v>77.069999999999993</v>
      </c>
      <c r="L164">
        <f t="shared" si="12"/>
        <v>57.62</v>
      </c>
      <c r="M164">
        <f t="shared" si="13"/>
        <v>0</v>
      </c>
      <c r="N164">
        <f t="shared" si="14"/>
        <v>57.62</v>
      </c>
      <c r="P164" t="s">
        <v>230</v>
      </c>
      <c r="Q164">
        <v>65.072800000000001</v>
      </c>
      <c r="R164">
        <v>29.8293</v>
      </c>
    </row>
    <row r="165" spans="3:18">
      <c r="C165" t="s">
        <v>230</v>
      </c>
      <c r="D165">
        <v>94.9</v>
      </c>
      <c r="I165" t="s">
        <v>241</v>
      </c>
      <c r="J165">
        <f t="shared" si="10"/>
        <v>85.77</v>
      </c>
      <c r="K165">
        <f t="shared" si="11"/>
        <v>58.81</v>
      </c>
      <c r="L165">
        <f t="shared" si="12"/>
        <v>26.96</v>
      </c>
      <c r="M165">
        <f t="shared" si="13"/>
        <v>0</v>
      </c>
      <c r="N165">
        <f t="shared" si="14"/>
        <v>26.96</v>
      </c>
      <c r="P165" t="s">
        <v>242</v>
      </c>
      <c r="Q165">
        <v>58.808799999999998</v>
      </c>
      <c r="R165">
        <v>26.957799999999999</v>
      </c>
    </row>
    <row r="166" spans="3:18">
      <c r="C166" t="s">
        <v>242</v>
      </c>
      <c r="D166">
        <v>85.77</v>
      </c>
      <c r="I166" t="s">
        <v>242</v>
      </c>
      <c r="J166">
        <f t="shared" si="10"/>
        <v>85.77</v>
      </c>
      <c r="K166">
        <f t="shared" si="11"/>
        <v>58.81</v>
      </c>
      <c r="L166">
        <f t="shared" si="12"/>
        <v>26.96</v>
      </c>
      <c r="M166">
        <f t="shared" si="13"/>
        <v>0</v>
      </c>
      <c r="N166">
        <f t="shared" si="14"/>
        <v>26.96</v>
      </c>
      <c r="P166" t="s">
        <v>253</v>
      </c>
      <c r="Q166">
        <v>65.5792</v>
      </c>
      <c r="R166">
        <v>30.061299999999999</v>
      </c>
    </row>
    <row r="167" spans="3:18">
      <c r="C167" t="s">
        <v>253</v>
      </c>
      <c r="D167">
        <v>95.64</v>
      </c>
      <c r="I167" t="s">
        <v>243</v>
      </c>
      <c r="J167">
        <f t="shared" si="10"/>
        <v>85.77</v>
      </c>
      <c r="K167">
        <f t="shared" si="11"/>
        <v>58.81</v>
      </c>
      <c r="L167">
        <f t="shared" si="12"/>
        <v>26.96</v>
      </c>
      <c r="M167">
        <f t="shared" si="13"/>
        <v>0</v>
      </c>
      <c r="N167">
        <f t="shared" si="14"/>
        <v>26.96</v>
      </c>
      <c r="P167" t="s">
        <v>264</v>
      </c>
      <c r="Q167">
        <v>71.078400000000002</v>
      </c>
      <c r="R167">
        <v>32.5822</v>
      </c>
    </row>
    <row r="168" spans="3:18">
      <c r="C168" t="s">
        <v>264</v>
      </c>
      <c r="D168">
        <v>103.66</v>
      </c>
      <c r="I168" t="s">
        <v>244</v>
      </c>
      <c r="J168">
        <f t="shared" si="10"/>
        <v>85.77</v>
      </c>
      <c r="K168">
        <f t="shared" si="11"/>
        <v>58.81</v>
      </c>
      <c r="L168">
        <f t="shared" si="12"/>
        <v>26.96</v>
      </c>
      <c r="M168">
        <f t="shared" si="13"/>
        <v>0</v>
      </c>
      <c r="N168">
        <f t="shared" si="14"/>
        <v>26.96</v>
      </c>
      <c r="P168" t="s">
        <v>275</v>
      </c>
      <c r="Q168">
        <v>50.454799999999999</v>
      </c>
      <c r="R168">
        <v>23.128399999999999</v>
      </c>
    </row>
    <row r="169" spans="3:18">
      <c r="C169" t="s">
        <v>275</v>
      </c>
      <c r="D169">
        <v>73.58</v>
      </c>
      <c r="I169" t="s">
        <v>245</v>
      </c>
      <c r="J169">
        <f t="shared" si="10"/>
        <v>85.77</v>
      </c>
      <c r="K169">
        <f t="shared" si="11"/>
        <v>58.81</v>
      </c>
      <c r="L169">
        <f t="shared" si="12"/>
        <v>26.96</v>
      </c>
      <c r="M169">
        <f t="shared" si="13"/>
        <v>0</v>
      </c>
      <c r="N169">
        <f t="shared" si="14"/>
        <v>26.96</v>
      </c>
      <c r="P169" t="s">
        <v>284</v>
      </c>
      <c r="Q169">
        <v>42.662599999999998</v>
      </c>
      <c r="R169">
        <v>19.5565</v>
      </c>
    </row>
    <row r="170" spans="3:18">
      <c r="C170" t="s">
        <v>284</v>
      </c>
      <c r="D170">
        <v>62.22</v>
      </c>
      <c r="I170" t="s">
        <v>246</v>
      </c>
      <c r="J170">
        <f t="shared" si="10"/>
        <v>85.77</v>
      </c>
      <c r="K170">
        <f t="shared" si="11"/>
        <v>58.81</v>
      </c>
      <c r="L170">
        <f t="shared" si="12"/>
        <v>26.96</v>
      </c>
      <c r="M170">
        <f t="shared" si="13"/>
        <v>0</v>
      </c>
      <c r="N170">
        <f t="shared" si="14"/>
        <v>26.96</v>
      </c>
      <c r="P170" t="s">
        <v>293</v>
      </c>
      <c r="Q170">
        <v>39.868400000000001</v>
      </c>
      <c r="R170">
        <v>18.275600000000001</v>
      </c>
    </row>
    <row r="171" spans="3:18">
      <c r="C171" t="s">
        <v>293</v>
      </c>
      <c r="D171">
        <v>58.14</v>
      </c>
      <c r="I171" t="s">
        <v>247</v>
      </c>
      <c r="J171">
        <f t="shared" si="10"/>
        <v>85.77</v>
      </c>
      <c r="K171">
        <f t="shared" si="11"/>
        <v>58.81</v>
      </c>
      <c r="L171">
        <f t="shared" si="12"/>
        <v>26.96</v>
      </c>
      <c r="M171">
        <f t="shared" si="13"/>
        <v>0</v>
      </c>
      <c r="N171">
        <f t="shared" si="14"/>
        <v>26.96</v>
      </c>
      <c r="P171" t="s">
        <v>219</v>
      </c>
      <c r="Q171">
        <v>72.1113</v>
      </c>
      <c r="R171">
        <v>33.055599999999998</v>
      </c>
    </row>
    <row r="172" spans="3:18">
      <c r="C172" t="s">
        <v>219</v>
      </c>
      <c r="D172">
        <v>105.17</v>
      </c>
      <c r="I172" t="s">
        <v>248</v>
      </c>
      <c r="J172">
        <f t="shared" si="10"/>
        <v>85.77</v>
      </c>
      <c r="K172">
        <f t="shared" si="11"/>
        <v>58.81</v>
      </c>
      <c r="L172">
        <f t="shared" si="12"/>
        <v>26.96</v>
      </c>
      <c r="M172">
        <f t="shared" si="13"/>
        <v>0</v>
      </c>
      <c r="N172">
        <f t="shared" si="14"/>
        <v>26.96</v>
      </c>
      <c r="P172" t="s">
        <v>231</v>
      </c>
      <c r="Q172">
        <v>65.072800000000001</v>
      </c>
      <c r="R172">
        <v>29.8293</v>
      </c>
    </row>
    <row r="173" spans="3:18">
      <c r="C173" t="s">
        <v>231</v>
      </c>
      <c r="D173">
        <v>94.9</v>
      </c>
      <c r="I173" t="s">
        <v>249</v>
      </c>
      <c r="J173">
        <f t="shared" si="10"/>
        <v>85.77</v>
      </c>
      <c r="K173">
        <f t="shared" si="11"/>
        <v>58.81</v>
      </c>
      <c r="L173">
        <f t="shared" si="12"/>
        <v>26.96</v>
      </c>
      <c r="M173">
        <f t="shared" si="13"/>
        <v>0</v>
      </c>
      <c r="N173">
        <f t="shared" si="14"/>
        <v>26.96</v>
      </c>
      <c r="P173" t="s">
        <v>243</v>
      </c>
      <c r="Q173">
        <v>58.808799999999998</v>
      </c>
      <c r="R173">
        <v>26.957799999999999</v>
      </c>
    </row>
    <row r="174" spans="3:18">
      <c r="C174" t="s">
        <v>243</v>
      </c>
      <c r="D174">
        <v>85.77</v>
      </c>
      <c r="I174" t="s">
        <v>250</v>
      </c>
      <c r="J174">
        <f t="shared" si="10"/>
        <v>81.27</v>
      </c>
      <c r="K174">
        <f t="shared" si="11"/>
        <v>47.56</v>
      </c>
      <c r="L174">
        <f t="shared" si="12"/>
        <v>33.72</v>
      </c>
      <c r="M174">
        <f t="shared" si="13"/>
        <v>-1.00000000000051E-2</v>
      </c>
      <c r="N174">
        <f t="shared" si="14"/>
        <v>33.71</v>
      </c>
      <c r="P174" t="s">
        <v>254</v>
      </c>
      <c r="Q174">
        <v>65.5792</v>
      </c>
      <c r="R174">
        <v>30.061299999999999</v>
      </c>
    </row>
    <row r="175" spans="3:18">
      <c r="C175" t="s">
        <v>254</v>
      </c>
      <c r="D175">
        <v>95.64</v>
      </c>
      <c r="I175" t="s">
        <v>251</v>
      </c>
      <c r="J175">
        <f t="shared" si="10"/>
        <v>83.11</v>
      </c>
      <c r="K175">
        <f t="shared" si="11"/>
        <v>47.56</v>
      </c>
      <c r="L175">
        <f t="shared" si="12"/>
        <v>35.56</v>
      </c>
      <c r="M175">
        <f t="shared" si="13"/>
        <v>-1.00000000000051E-2</v>
      </c>
      <c r="N175">
        <f t="shared" si="14"/>
        <v>35.549999999999997</v>
      </c>
      <c r="P175" t="s">
        <v>265</v>
      </c>
      <c r="Q175">
        <v>71.078400000000002</v>
      </c>
      <c r="R175">
        <v>32.5822</v>
      </c>
    </row>
    <row r="176" spans="3:18">
      <c r="C176" t="s">
        <v>265</v>
      </c>
      <c r="D176">
        <v>103.66</v>
      </c>
      <c r="I176" t="s">
        <v>252</v>
      </c>
      <c r="J176">
        <f t="shared" si="10"/>
        <v>95.64</v>
      </c>
      <c r="K176">
        <f t="shared" si="11"/>
        <v>65.58</v>
      </c>
      <c r="L176">
        <f t="shared" si="12"/>
        <v>30.06</v>
      </c>
      <c r="M176">
        <f t="shared" si="13"/>
        <v>0</v>
      </c>
      <c r="N176">
        <f t="shared" si="14"/>
        <v>30.06</v>
      </c>
      <c r="P176" t="s">
        <v>276</v>
      </c>
      <c r="Q176">
        <v>50.454799999999999</v>
      </c>
      <c r="R176">
        <v>23.128399999999999</v>
      </c>
    </row>
    <row r="177" spans="3:18">
      <c r="C177" t="s">
        <v>276</v>
      </c>
      <c r="D177">
        <v>73.58</v>
      </c>
      <c r="I177" t="s">
        <v>253</v>
      </c>
      <c r="J177">
        <f t="shared" si="10"/>
        <v>95.64</v>
      </c>
      <c r="K177">
        <f t="shared" si="11"/>
        <v>65.58</v>
      </c>
      <c r="L177">
        <f t="shared" si="12"/>
        <v>30.06</v>
      </c>
      <c r="M177">
        <f t="shared" si="13"/>
        <v>0</v>
      </c>
      <c r="N177">
        <f t="shared" si="14"/>
        <v>30.06</v>
      </c>
      <c r="P177" t="s">
        <v>285</v>
      </c>
      <c r="Q177">
        <v>42.662599999999998</v>
      </c>
      <c r="R177">
        <v>19.5565</v>
      </c>
    </row>
    <row r="178" spans="3:18">
      <c r="C178" t="s">
        <v>285</v>
      </c>
      <c r="D178">
        <v>62.22</v>
      </c>
      <c r="I178" t="s">
        <v>254</v>
      </c>
      <c r="J178">
        <f t="shared" si="10"/>
        <v>95.64</v>
      </c>
      <c r="K178">
        <f t="shared" si="11"/>
        <v>65.58</v>
      </c>
      <c r="L178">
        <f t="shared" si="12"/>
        <v>30.06</v>
      </c>
      <c r="M178">
        <f t="shared" si="13"/>
        <v>0</v>
      </c>
      <c r="N178">
        <f t="shared" si="14"/>
        <v>30.06</v>
      </c>
      <c r="P178" t="s">
        <v>294</v>
      </c>
      <c r="Q178">
        <v>39.868400000000001</v>
      </c>
      <c r="R178">
        <v>18.275600000000001</v>
      </c>
    </row>
    <row r="179" spans="3:18">
      <c r="C179" t="s">
        <v>294</v>
      </c>
      <c r="D179">
        <v>58.14</v>
      </c>
      <c r="I179" t="s">
        <v>255</v>
      </c>
      <c r="J179">
        <f t="shared" si="10"/>
        <v>95.64</v>
      </c>
      <c r="K179">
        <f t="shared" si="11"/>
        <v>65.58</v>
      </c>
      <c r="L179">
        <f t="shared" si="12"/>
        <v>30.06</v>
      </c>
      <c r="M179">
        <f t="shared" si="13"/>
        <v>0</v>
      </c>
      <c r="N179">
        <f t="shared" si="14"/>
        <v>30.06</v>
      </c>
      <c r="P179" t="s">
        <v>220</v>
      </c>
      <c r="Q179">
        <v>72.1113</v>
      </c>
      <c r="R179">
        <v>33.055599999999998</v>
      </c>
    </row>
    <row r="180" spans="3:18">
      <c r="C180" t="s">
        <v>220</v>
      </c>
      <c r="D180">
        <v>105.17</v>
      </c>
      <c r="I180" t="s">
        <v>256</v>
      </c>
      <c r="J180">
        <f t="shared" si="10"/>
        <v>95.64</v>
      </c>
      <c r="K180">
        <f t="shared" si="11"/>
        <v>65.58</v>
      </c>
      <c r="L180">
        <f t="shared" si="12"/>
        <v>30.06</v>
      </c>
      <c r="M180">
        <f t="shared" si="13"/>
        <v>0</v>
      </c>
      <c r="N180">
        <f t="shared" si="14"/>
        <v>30.06</v>
      </c>
      <c r="P180" t="s">
        <v>232</v>
      </c>
      <c r="Q180">
        <v>65.072800000000001</v>
      </c>
      <c r="R180">
        <v>29.8293</v>
      </c>
    </row>
    <row r="181" spans="3:18">
      <c r="C181" t="s">
        <v>232</v>
      </c>
      <c r="D181">
        <v>94.9</v>
      </c>
      <c r="I181" t="s">
        <v>257</v>
      </c>
      <c r="J181">
        <f t="shared" si="10"/>
        <v>95.64</v>
      </c>
      <c r="K181">
        <f t="shared" si="11"/>
        <v>65.58</v>
      </c>
      <c r="L181">
        <f t="shared" si="12"/>
        <v>30.06</v>
      </c>
      <c r="M181">
        <f t="shared" si="13"/>
        <v>0</v>
      </c>
      <c r="N181">
        <f t="shared" si="14"/>
        <v>30.06</v>
      </c>
      <c r="P181" t="s">
        <v>244</v>
      </c>
      <c r="Q181">
        <v>58.808799999999998</v>
      </c>
      <c r="R181">
        <v>26.957799999999999</v>
      </c>
    </row>
    <row r="182" spans="3:18">
      <c r="C182" t="s">
        <v>244</v>
      </c>
      <c r="D182">
        <v>85.77</v>
      </c>
      <c r="I182" t="s">
        <v>258</v>
      </c>
      <c r="J182">
        <f t="shared" si="10"/>
        <v>95.64</v>
      </c>
      <c r="K182">
        <f t="shared" si="11"/>
        <v>65.58</v>
      </c>
      <c r="L182">
        <f t="shared" si="12"/>
        <v>30.06</v>
      </c>
      <c r="M182">
        <f t="shared" si="13"/>
        <v>0</v>
      </c>
      <c r="N182">
        <f t="shared" si="14"/>
        <v>30.06</v>
      </c>
      <c r="P182" t="s">
        <v>255</v>
      </c>
      <c r="Q182">
        <v>65.5792</v>
      </c>
      <c r="R182">
        <v>30.061299999999999</v>
      </c>
    </row>
    <row r="183" spans="3:18">
      <c r="C183" t="s">
        <v>255</v>
      </c>
      <c r="D183">
        <v>95.64</v>
      </c>
      <c r="I183" t="s">
        <v>259</v>
      </c>
      <c r="J183">
        <f t="shared" si="10"/>
        <v>95.64</v>
      </c>
      <c r="K183">
        <f t="shared" si="11"/>
        <v>65.58</v>
      </c>
      <c r="L183">
        <f t="shared" si="12"/>
        <v>30.06</v>
      </c>
      <c r="M183">
        <f t="shared" si="13"/>
        <v>0</v>
      </c>
      <c r="N183">
        <f t="shared" si="14"/>
        <v>30.06</v>
      </c>
      <c r="P183" t="s">
        <v>266</v>
      </c>
      <c r="Q183">
        <v>71.078400000000002</v>
      </c>
      <c r="R183">
        <v>32.5822</v>
      </c>
    </row>
    <row r="184" spans="3:18">
      <c r="C184" t="s">
        <v>266</v>
      </c>
      <c r="D184">
        <v>103.66</v>
      </c>
      <c r="I184" t="s">
        <v>260</v>
      </c>
      <c r="J184">
        <f t="shared" si="10"/>
        <v>95.64</v>
      </c>
      <c r="K184">
        <f t="shared" si="11"/>
        <v>65.58</v>
      </c>
      <c r="L184">
        <f t="shared" si="12"/>
        <v>30.06</v>
      </c>
      <c r="M184">
        <f t="shared" si="13"/>
        <v>0</v>
      </c>
      <c r="N184">
        <f t="shared" si="14"/>
        <v>30.06</v>
      </c>
      <c r="P184" t="s">
        <v>277</v>
      </c>
      <c r="Q184">
        <v>50.454799999999999</v>
      </c>
      <c r="R184">
        <v>23.128399999999999</v>
      </c>
    </row>
    <row r="185" spans="3:18">
      <c r="C185" t="s">
        <v>277</v>
      </c>
      <c r="D185">
        <v>73.58</v>
      </c>
      <c r="I185" t="s">
        <v>261</v>
      </c>
      <c r="J185">
        <f t="shared" si="10"/>
        <v>69.39</v>
      </c>
      <c r="K185">
        <f t="shared" si="11"/>
        <v>40.6</v>
      </c>
      <c r="L185">
        <f t="shared" si="12"/>
        <v>28.79</v>
      </c>
      <c r="M185">
        <f t="shared" si="13"/>
        <v>0</v>
      </c>
      <c r="N185">
        <f t="shared" si="14"/>
        <v>28.79</v>
      </c>
      <c r="P185" t="s">
        <v>286</v>
      </c>
      <c r="Q185">
        <v>42.662599999999998</v>
      </c>
      <c r="R185">
        <v>19.5565</v>
      </c>
    </row>
    <row r="186" spans="3:18">
      <c r="C186" t="s">
        <v>286</v>
      </c>
      <c r="D186">
        <v>62.22</v>
      </c>
      <c r="I186" t="s">
        <v>262</v>
      </c>
      <c r="J186">
        <f t="shared" si="10"/>
        <v>75.77</v>
      </c>
      <c r="K186">
        <f t="shared" si="11"/>
        <v>43.36</v>
      </c>
      <c r="L186">
        <f t="shared" si="12"/>
        <v>32.42</v>
      </c>
      <c r="M186">
        <f t="shared" si="13"/>
        <v>-1.00000000000051E-2</v>
      </c>
      <c r="N186">
        <f t="shared" si="14"/>
        <v>32.409999999999997</v>
      </c>
      <c r="P186" t="s">
        <v>295</v>
      </c>
      <c r="Q186">
        <v>39.868400000000001</v>
      </c>
      <c r="R186">
        <v>18.275600000000001</v>
      </c>
    </row>
    <row r="187" spans="3:18">
      <c r="C187" t="s">
        <v>295</v>
      </c>
      <c r="D187">
        <v>58.14</v>
      </c>
      <c r="I187" t="s">
        <v>263</v>
      </c>
      <c r="J187">
        <f t="shared" si="10"/>
        <v>103.66</v>
      </c>
      <c r="K187">
        <f t="shared" si="11"/>
        <v>71.08</v>
      </c>
      <c r="L187">
        <f t="shared" si="12"/>
        <v>32.58</v>
      </c>
      <c r="M187">
        <f t="shared" si="13"/>
        <v>0</v>
      </c>
      <c r="N187">
        <f t="shared" si="14"/>
        <v>32.58</v>
      </c>
      <c r="P187" t="s">
        <v>221</v>
      </c>
      <c r="Q187">
        <v>72.1113</v>
      </c>
      <c r="R187">
        <v>33.055599999999998</v>
      </c>
    </row>
    <row r="188" spans="3:18">
      <c r="C188" t="s">
        <v>221</v>
      </c>
      <c r="D188">
        <v>105.17</v>
      </c>
      <c r="I188" t="s">
        <v>264</v>
      </c>
      <c r="J188">
        <f t="shared" si="10"/>
        <v>103.66</v>
      </c>
      <c r="K188">
        <f t="shared" si="11"/>
        <v>71.08</v>
      </c>
      <c r="L188">
        <f t="shared" si="12"/>
        <v>32.58</v>
      </c>
      <c r="M188">
        <f t="shared" si="13"/>
        <v>0</v>
      </c>
      <c r="N188">
        <f t="shared" si="14"/>
        <v>32.58</v>
      </c>
      <c r="P188" t="s">
        <v>233</v>
      </c>
      <c r="Q188">
        <v>65.072800000000001</v>
      </c>
      <c r="R188">
        <v>29.8293</v>
      </c>
    </row>
    <row r="189" spans="3:18">
      <c r="C189" t="s">
        <v>233</v>
      </c>
      <c r="D189">
        <v>94.9</v>
      </c>
      <c r="I189" t="s">
        <v>265</v>
      </c>
      <c r="J189">
        <f t="shared" si="10"/>
        <v>103.66</v>
      </c>
      <c r="K189">
        <f t="shared" si="11"/>
        <v>71.08</v>
      </c>
      <c r="L189">
        <f t="shared" si="12"/>
        <v>32.58</v>
      </c>
      <c r="M189">
        <f t="shared" si="13"/>
        <v>0</v>
      </c>
      <c r="N189">
        <f t="shared" si="14"/>
        <v>32.58</v>
      </c>
      <c r="P189" t="s">
        <v>245</v>
      </c>
      <c r="Q189">
        <v>58.808799999999998</v>
      </c>
      <c r="R189">
        <v>26.957799999999999</v>
      </c>
    </row>
    <row r="190" spans="3:18">
      <c r="C190" t="s">
        <v>245</v>
      </c>
      <c r="D190">
        <v>85.77</v>
      </c>
      <c r="I190" t="s">
        <v>266</v>
      </c>
      <c r="J190">
        <f t="shared" si="10"/>
        <v>103.66</v>
      </c>
      <c r="K190">
        <f t="shared" si="11"/>
        <v>71.08</v>
      </c>
      <c r="L190">
        <f t="shared" si="12"/>
        <v>32.58</v>
      </c>
      <c r="M190">
        <f t="shared" si="13"/>
        <v>0</v>
      </c>
      <c r="N190">
        <f t="shared" si="14"/>
        <v>32.58</v>
      </c>
      <c r="P190" t="s">
        <v>256</v>
      </c>
      <c r="Q190">
        <v>65.5792</v>
      </c>
      <c r="R190">
        <v>30.061299999999999</v>
      </c>
    </row>
    <row r="191" spans="3:18">
      <c r="C191" t="s">
        <v>256</v>
      </c>
      <c r="D191">
        <v>95.64</v>
      </c>
      <c r="I191" t="s">
        <v>267</v>
      </c>
      <c r="J191">
        <f t="shared" si="10"/>
        <v>103.66</v>
      </c>
      <c r="K191">
        <f t="shared" si="11"/>
        <v>71.08</v>
      </c>
      <c r="L191">
        <f t="shared" si="12"/>
        <v>32.58</v>
      </c>
      <c r="M191">
        <f t="shared" si="13"/>
        <v>0</v>
      </c>
      <c r="N191">
        <f t="shared" si="14"/>
        <v>32.58</v>
      </c>
      <c r="P191" t="s">
        <v>267</v>
      </c>
      <c r="Q191">
        <v>71.078400000000002</v>
      </c>
      <c r="R191">
        <v>32.5822</v>
      </c>
    </row>
    <row r="192" spans="3:18">
      <c r="C192" t="s">
        <v>267</v>
      </c>
      <c r="D192">
        <v>103.66</v>
      </c>
      <c r="I192" t="s">
        <v>268</v>
      </c>
      <c r="J192">
        <f t="shared" si="10"/>
        <v>103.66</v>
      </c>
      <c r="K192">
        <f t="shared" si="11"/>
        <v>71.08</v>
      </c>
      <c r="L192">
        <f t="shared" si="12"/>
        <v>32.58</v>
      </c>
      <c r="M192">
        <f t="shared" si="13"/>
        <v>0</v>
      </c>
      <c r="N192">
        <f t="shared" si="14"/>
        <v>32.58</v>
      </c>
      <c r="P192" t="s">
        <v>278</v>
      </c>
      <c r="Q192">
        <v>50.454799999999999</v>
      </c>
      <c r="R192">
        <v>23.128399999999999</v>
      </c>
    </row>
    <row r="193" spans="3:18">
      <c r="C193" t="s">
        <v>278</v>
      </c>
      <c r="D193">
        <v>73.58</v>
      </c>
      <c r="I193" t="s">
        <v>269</v>
      </c>
      <c r="J193">
        <f t="shared" si="10"/>
        <v>103.66</v>
      </c>
      <c r="K193">
        <f t="shared" si="11"/>
        <v>71.08</v>
      </c>
      <c r="L193">
        <f t="shared" si="12"/>
        <v>32.58</v>
      </c>
      <c r="M193">
        <f t="shared" si="13"/>
        <v>0</v>
      </c>
      <c r="N193">
        <f t="shared" si="14"/>
        <v>32.58</v>
      </c>
      <c r="P193" t="s">
        <v>287</v>
      </c>
      <c r="Q193">
        <v>42.662599999999998</v>
      </c>
      <c r="R193">
        <v>19.5565</v>
      </c>
    </row>
    <row r="194" spans="3:18">
      <c r="C194" t="s">
        <v>287</v>
      </c>
      <c r="D194">
        <v>62.22</v>
      </c>
      <c r="I194" t="s">
        <v>270</v>
      </c>
      <c r="J194">
        <f t="shared" si="10"/>
        <v>103.66</v>
      </c>
      <c r="K194">
        <f t="shared" si="11"/>
        <v>71.08</v>
      </c>
      <c r="L194">
        <f t="shared" si="12"/>
        <v>32.58</v>
      </c>
      <c r="M194">
        <f t="shared" si="13"/>
        <v>0</v>
      </c>
      <c r="N194">
        <f t="shared" si="14"/>
        <v>32.58</v>
      </c>
      <c r="P194" t="s">
        <v>296</v>
      </c>
      <c r="Q194">
        <v>39.868400000000001</v>
      </c>
      <c r="R194">
        <v>18.275600000000001</v>
      </c>
    </row>
    <row r="195" spans="3:18">
      <c r="C195" t="s">
        <v>296</v>
      </c>
      <c r="D195">
        <v>58.14</v>
      </c>
      <c r="I195" t="s">
        <v>271</v>
      </c>
      <c r="J195">
        <f t="shared" ref="J195:J258" si="15">VLOOKUP(I195,C:D,2,FALSE)</f>
        <v>103.66</v>
      </c>
      <c r="K195">
        <f t="shared" ref="K195:K258" si="16">ROUND(VLOOKUP(I195,P:R,2,FALSE),2)</f>
        <v>71.08</v>
      </c>
      <c r="L195">
        <f t="shared" ref="L195:L258" si="17">ROUND(VLOOKUP(I195,P:R,3,FALSE),2)</f>
        <v>32.58</v>
      </c>
      <c r="M195">
        <f t="shared" ref="M195:M258" si="18">J195-K195-L195</f>
        <v>0</v>
      </c>
      <c r="N195">
        <f t="shared" ref="N195:N258" si="19">L195+M195</f>
        <v>32.58</v>
      </c>
      <c r="P195" t="s">
        <v>222</v>
      </c>
      <c r="Q195">
        <v>72.1113</v>
      </c>
      <c r="R195">
        <v>33.055599999999998</v>
      </c>
    </row>
    <row r="196" spans="3:18">
      <c r="C196" t="s">
        <v>222</v>
      </c>
      <c r="D196">
        <v>105.17</v>
      </c>
      <c r="I196" t="s">
        <v>272</v>
      </c>
      <c r="J196">
        <f t="shared" si="15"/>
        <v>82.2</v>
      </c>
      <c r="K196">
        <f t="shared" si="16"/>
        <v>48.1</v>
      </c>
      <c r="L196">
        <f t="shared" si="17"/>
        <v>34.1</v>
      </c>
      <c r="M196">
        <f t="shared" si="18"/>
        <v>0</v>
      </c>
      <c r="N196">
        <f t="shared" si="19"/>
        <v>34.1</v>
      </c>
      <c r="P196" t="s">
        <v>234</v>
      </c>
      <c r="Q196">
        <v>65.072800000000001</v>
      </c>
      <c r="R196">
        <v>29.8293</v>
      </c>
    </row>
    <row r="197" spans="3:18">
      <c r="C197" t="s">
        <v>234</v>
      </c>
      <c r="D197">
        <v>94.9</v>
      </c>
      <c r="I197" t="s">
        <v>273</v>
      </c>
      <c r="J197">
        <f t="shared" si="15"/>
        <v>64.290000000000006</v>
      </c>
      <c r="K197">
        <f t="shared" si="16"/>
        <v>36.78</v>
      </c>
      <c r="L197">
        <f t="shared" si="17"/>
        <v>27.5</v>
      </c>
      <c r="M197">
        <f t="shared" si="18"/>
        <v>1.00000000000051E-2</v>
      </c>
      <c r="N197">
        <f t="shared" si="19"/>
        <v>27.51</v>
      </c>
      <c r="P197" t="s">
        <v>246</v>
      </c>
      <c r="Q197">
        <v>58.808799999999998</v>
      </c>
      <c r="R197">
        <v>26.957799999999999</v>
      </c>
    </row>
    <row r="198" spans="3:18">
      <c r="C198" t="s">
        <v>246</v>
      </c>
      <c r="D198">
        <v>85.77</v>
      </c>
      <c r="I198" t="s">
        <v>274</v>
      </c>
      <c r="J198">
        <f t="shared" si="15"/>
        <v>73.58</v>
      </c>
      <c r="K198">
        <f t="shared" si="16"/>
        <v>50.45</v>
      </c>
      <c r="L198">
        <f t="shared" si="17"/>
        <v>23.13</v>
      </c>
      <c r="M198">
        <f t="shared" si="18"/>
        <v>0</v>
      </c>
      <c r="N198">
        <f t="shared" si="19"/>
        <v>23.13</v>
      </c>
      <c r="P198" t="s">
        <v>257</v>
      </c>
      <c r="Q198">
        <v>65.5792</v>
      </c>
      <c r="R198">
        <v>30.061299999999999</v>
      </c>
    </row>
    <row r="199" spans="3:18">
      <c r="C199" t="s">
        <v>257</v>
      </c>
      <c r="D199">
        <v>95.64</v>
      </c>
      <c r="I199" t="s">
        <v>275</v>
      </c>
      <c r="J199">
        <f t="shared" si="15"/>
        <v>73.58</v>
      </c>
      <c r="K199">
        <f t="shared" si="16"/>
        <v>50.45</v>
      </c>
      <c r="L199">
        <f t="shared" si="17"/>
        <v>23.13</v>
      </c>
      <c r="M199">
        <f t="shared" si="18"/>
        <v>0</v>
      </c>
      <c r="N199">
        <f t="shared" si="19"/>
        <v>23.13</v>
      </c>
      <c r="P199" t="s">
        <v>268</v>
      </c>
      <c r="Q199">
        <v>71.078400000000002</v>
      </c>
      <c r="R199">
        <v>32.5822</v>
      </c>
    </row>
    <row r="200" spans="3:18">
      <c r="C200" t="s">
        <v>268</v>
      </c>
      <c r="D200">
        <v>103.66</v>
      </c>
      <c r="I200" t="s">
        <v>276</v>
      </c>
      <c r="J200">
        <f t="shared" si="15"/>
        <v>73.58</v>
      </c>
      <c r="K200">
        <f t="shared" si="16"/>
        <v>50.45</v>
      </c>
      <c r="L200">
        <f t="shared" si="17"/>
        <v>23.13</v>
      </c>
      <c r="M200">
        <f t="shared" si="18"/>
        <v>0</v>
      </c>
      <c r="N200">
        <f t="shared" si="19"/>
        <v>23.13</v>
      </c>
      <c r="P200" t="s">
        <v>279</v>
      </c>
      <c r="Q200">
        <v>50.454799999999999</v>
      </c>
      <c r="R200">
        <v>23.128399999999999</v>
      </c>
    </row>
    <row r="201" spans="3:18">
      <c r="C201" t="s">
        <v>279</v>
      </c>
      <c r="D201">
        <v>73.58</v>
      </c>
      <c r="I201" t="s">
        <v>277</v>
      </c>
      <c r="J201">
        <f t="shared" si="15"/>
        <v>73.58</v>
      </c>
      <c r="K201">
        <f t="shared" si="16"/>
        <v>50.45</v>
      </c>
      <c r="L201">
        <f t="shared" si="17"/>
        <v>23.13</v>
      </c>
      <c r="M201">
        <f t="shared" si="18"/>
        <v>0</v>
      </c>
      <c r="N201">
        <f t="shared" si="19"/>
        <v>23.13</v>
      </c>
      <c r="P201" t="s">
        <v>288</v>
      </c>
      <c r="Q201">
        <v>42.662599999999998</v>
      </c>
      <c r="R201">
        <v>19.5565</v>
      </c>
    </row>
    <row r="202" spans="3:18">
      <c r="C202" t="s">
        <v>288</v>
      </c>
      <c r="D202">
        <v>62.22</v>
      </c>
      <c r="I202" t="s">
        <v>278</v>
      </c>
      <c r="J202">
        <f t="shared" si="15"/>
        <v>73.58</v>
      </c>
      <c r="K202">
        <f t="shared" si="16"/>
        <v>50.45</v>
      </c>
      <c r="L202">
        <f t="shared" si="17"/>
        <v>23.13</v>
      </c>
      <c r="M202">
        <f t="shared" si="18"/>
        <v>0</v>
      </c>
      <c r="N202">
        <f t="shared" si="19"/>
        <v>23.13</v>
      </c>
      <c r="P202" t="s">
        <v>297</v>
      </c>
      <c r="Q202">
        <v>39.868400000000001</v>
      </c>
      <c r="R202">
        <v>18.275600000000001</v>
      </c>
    </row>
    <row r="203" spans="3:18">
      <c r="C203" t="s">
        <v>297</v>
      </c>
      <c r="D203">
        <v>58.14</v>
      </c>
      <c r="I203" t="s">
        <v>279</v>
      </c>
      <c r="J203">
        <f t="shared" si="15"/>
        <v>73.58</v>
      </c>
      <c r="K203">
        <f t="shared" si="16"/>
        <v>50.45</v>
      </c>
      <c r="L203">
        <f t="shared" si="17"/>
        <v>23.13</v>
      </c>
      <c r="M203">
        <f t="shared" si="18"/>
        <v>0</v>
      </c>
      <c r="N203">
        <f t="shared" si="19"/>
        <v>23.13</v>
      </c>
      <c r="P203" t="s">
        <v>223</v>
      </c>
      <c r="Q203">
        <v>72.1113</v>
      </c>
      <c r="R203">
        <v>33.055599999999998</v>
      </c>
    </row>
    <row r="204" spans="3:18">
      <c r="C204" t="s">
        <v>223</v>
      </c>
      <c r="D204">
        <v>105.17</v>
      </c>
      <c r="I204" t="s">
        <v>280</v>
      </c>
      <c r="J204">
        <f t="shared" si="15"/>
        <v>73.58</v>
      </c>
      <c r="K204">
        <f t="shared" si="16"/>
        <v>50.45</v>
      </c>
      <c r="L204">
        <f t="shared" si="17"/>
        <v>23.13</v>
      </c>
      <c r="M204">
        <f t="shared" si="18"/>
        <v>0</v>
      </c>
      <c r="N204">
        <f t="shared" si="19"/>
        <v>23.13</v>
      </c>
      <c r="P204" t="s">
        <v>235</v>
      </c>
      <c r="Q204">
        <v>65.072800000000001</v>
      </c>
      <c r="R204">
        <v>29.8293</v>
      </c>
    </row>
    <row r="205" spans="3:18">
      <c r="C205" t="s">
        <v>235</v>
      </c>
      <c r="D205">
        <v>94.9</v>
      </c>
      <c r="I205" t="s">
        <v>281</v>
      </c>
      <c r="J205">
        <f t="shared" si="15"/>
        <v>73.58</v>
      </c>
      <c r="K205">
        <f t="shared" si="16"/>
        <v>50.45</v>
      </c>
      <c r="L205">
        <f t="shared" si="17"/>
        <v>23.13</v>
      </c>
      <c r="M205">
        <f t="shared" si="18"/>
        <v>0</v>
      </c>
      <c r="N205">
        <f t="shared" si="19"/>
        <v>23.13</v>
      </c>
      <c r="P205" t="s">
        <v>247</v>
      </c>
      <c r="Q205">
        <v>58.808799999999998</v>
      </c>
      <c r="R205">
        <v>26.957799999999999</v>
      </c>
    </row>
    <row r="206" spans="3:18">
      <c r="C206" t="s">
        <v>247</v>
      </c>
      <c r="D206">
        <v>85.77</v>
      </c>
      <c r="I206" t="s">
        <v>282</v>
      </c>
      <c r="J206">
        <f t="shared" si="15"/>
        <v>73.58</v>
      </c>
      <c r="K206">
        <f t="shared" si="16"/>
        <v>50.45</v>
      </c>
      <c r="L206">
        <f t="shared" si="17"/>
        <v>23.13</v>
      </c>
      <c r="M206">
        <f t="shared" si="18"/>
        <v>0</v>
      </c>
      <c r="N206">
        <f t="shared" si="19"/>
        <v>23.13</v>
      </c>
      <c r="P206" t="s">
        <v>258</v>
      </c>
      <c r="Q206">
        <v>65.5792</v>
      </c>
      <c r="R206">
        <v>30.061299999999999</v>
      </c>
    </row>
    <row r="207" spans="3:18">
      <c r="C207" t="s">
        <v>258</v>
      </c>
      <c r="D207">
        <v>95.64</v>
      </c>
      <c r="I207" t="s">
        <v>283</v>
      </c>
      <c r="J207">
        <f t="shared" si="15"/>
        <v>62.22</v>
      </c>
      <c r="K207">
        <f t="shared" si="16"/>
        <v>42.66</v>
      </c>
      <c r="L207">
        <f t="shared" si="17"/>
        <v>19.559999999999999</v>
      </c>
      <c r="M207">
        <f t="shared" si="18"/>
        <v>0</v>
      </c>
      <c r="N207">
        <f t="shared" si="19"/>
        <v>19.559999999999999</v>
      </c>
      <c r="P207" t="s">
        <v>269</v>
      </c>
      <c r="Q207">
        <v>71.078400000000002</v>
      </c>
      <c r="R207">
        <v>32.5822</v>
      </c>
    </row>
    <row r="208" spans="3:18">
      <c r="C208" t="s">
        <v>269</v>
      </c>
      <c r="D208">
        <v>103.66</v>
      </c>
      <c r="I208" t="s">
        <v>284</v>
      </c>
      <c r="J208">
        <f t="shared" si="15"/>
        <v>62.22</v>
      </c>
      <c r="K208">
        <f t="shared" si="16"/>
        <v>42.66</v>
      </c>
      <c r="L208">
        <f t="shared" si="17"/>
        <v>19.559999999999999</v>
      </c>
      <c r="M208">
        <f t="shared" si="18"/>
        <v>0</v>
      </c>
      <c r="N208">
        <f t="shared" si="19"/>
        <v>19.559999999999999</v>
      </c>
      <c r="P208" t="s">
        <v>280</v>
      </c>
      <c r="Q208">
        <v>50.454799999999999</v>
      </c>
      <c r="R208">
        <v>23.128399999999999</v>
      </c>
    </row>
    <row r="209" spans="3:18">
      <c r="C209" t="s">
        <v>280</v>
      </c>
      <c r="D209">
        <v>73.58</v>
      </c>
      <c r="I209" t="s">
        <v>285</v>
      </c>
      <c r="J209">
        <f t="shared" si="15"/>
        <v>62.22</v>
      </c>
      <c r="K209">
        <f t="shared" si="16"/>
        <v>42.66</v>
      </c>
      <c r="L209">
        <f t="shared" si="17"/>
        <v>19.559999999999999</v>
      </c>
      <c r="M209">
        <f t="shared" si="18"/>
        <v>0</v>
      </c>
      <c r="N209">
        <f t="shared" si="19"/>
        <v>19.559999999999999</v>
      </c>
      <c r="P209" t="s">
        <v>289</v>
      </c>
      <c r="Q209">
        <v>42.662599999999998</v>
      </c>
      <c r="R209">
        <v>19.5565</v>
      </c>
    </row>
    <row r="210" spans="3:18">
      <c r="C210" t="s">
        <v>289</v>
      </c>
      <c r="D210">
        <v>62.22</v>
      </c>
      <c r="I210" t="s">
        <v>286</v>
      </c>
      <c r="J210">
        <f t="shared" si="15"/>
        <v>62.22</v>
      </c>
      <c r="K210">
        <f t="shared" si="16"/>
        <v>42.66</v>
      </c>
      <c r="L210">
        <f t="shared" si="17"/>
        <v>19.559999999999999</v>
      </c>
      <c r="M210">
        <f t="shared" si="18"/>
        <v>0</v>
      </c>
      <c r="N210">
        <f t="shared" si="19"/>
        <v>19.559999999999999</v>
      </c>
      <c r="P210" t="s">
        <v>298</v>
      </c>
      <c r="Q210">
        <v>39.868400000000001</v>
      </c>
      <c r="R210">
        <v>18.275600000000001</v>
      </c>
    </row>
    <row r="211" spans="3:18">
      <c r="C211" t="s">
        <v>298</v>
      </c>
      <c r="D211">
        <v>58.14</v>
      </c>
      <c r="I211" t="s">
        <v>287</v>
      </c>
      <c r="J211">
        <f t="shared" si="15"/>
        <v>62.22</v>
      </c>
      <c r="K211">
        <f t="shared" si="16"/>
        <v>42.66</v>
      </c>
      <c r="L211">
        <f t="shared" si="17"/>
        <v>19.559999999999999</v>
      </c>
      <c r="M211">
        <f t="shared" si="18"/>
        <v>0</v>
      </c>
      <c r="N211">
        <f t="shared" si="19"/>
        <v>19.559999999999999</v>
      </c>
      <c r="P211" t="s">
        <v>224</v>
      </c>
      <c r="Q211">
        <v>72.1113</v>
      </c>
      <c r="R211">
        <v>33.055599999999998</v>
      </c>
    </row>
    <row r="212" spans="3:18">
      <c r="C212" t="s">
        <v>224</v>
      </c>
      <c r="D212">
        <v>105.17</v>
      </c>
      <c r="I212" t="s">
        <v>288</v>
      </c>
      <c r="J212">
        <f t="shared" si="15"/>
        <v>62.22</v>
      </c>
      <c r="K212">
        <f t="shared" si="16"/>
        <v>42.66</v>
      </c>
      <c r="L212">
        <f t="shared" si="17"/>
        <v>19.559999999999999</v>
      </c>
      <c r="M212">
        <f t="shared" si="18"/>
        <v>0</v>
      </c>
      <c r="N212">
        <f t="shared" si="19"/>
        <v>19.559999999999999</v>
      </c>
      <c r="P212" t="s">
        <v>236</v>
      </c>
      <c r="Q212">
        <v>65.072800000000001</v>
      </c>
      <c r="R212">
        <v>29.8293</v>
      </c>
    </row>
    <row r="213" spans="3:18">
      <c r="C213" t="s">
        <v>236</v>
      </c>
      <c r="D213">
        <v>94.9</v>
      </c>
      <c r="I213" t="s">
        <v>289</v>
      </c>
      <c r="J213">
        <f t="shared" si="15"/>
        <v>62.22</v>
      </c>
      <c r="K213">
        <f t="shared" si="16"/>
        <v>42.66</v>
      </c>
      <c r="L213">
        <f t="shared" si="17"/>
        <v>19.559999999999999</v>
      </c>
      <c r="M213">
        <f t="shared" si="18"/>
        <v>0</v>
      </c>
      <c r="N213">
        <f t="shared" si="19"/>
        <v>19.559999999999999</v>
      </c>
      <c r="P213" t="s">
        <v>248</v>
      </c>
      <c r="Q213">
        <v>58.808799999999998</v>
      </c>
      <c r="R213">
        <v>26.957799999999999</v>
      </c>
    </row>
    <row r="214" spans="3:18">
      <c r="C214" t="s">
        <v>248</v>
      </c>
      <c r="D214">
        <v>85.77</v>
      </c>
      <c r="I214" t="s">
        <v>290</v>
      </c>
      <c r="J214">
        <f t="shared" si="15"/>
        <v>62.22</v>
      </c>
      <c r="K214">
        <f t="shared" si="16"/>
        <v>42.66</v>
      </c>
      <c r="L214">
        <f t="shared" si="17"/>
        <v>19.559999999999999</v>
      </c>
      <c r="M214">
        <f t="shared" si="18"/>
        <v>0</v>
      </c>
      <c r="N214">
        <f t="shared" si="19"/>
        <v>19.559999999999999</v>
      </c>
      <c r="P214" t="s">
        <v>259</v>
      </c>
      <c r="Q214">
        <v>65.5792</v>
      </c>
      <c r="R214">
        <v>30.061299999999999</v>
      </c>
    </row>
    <row r="215" spans="3:18">
      <c r="C215" t="s">
        <v>259</v>
      </c>
      <c r="D215">
        <v>95.64</v>
      </c>
      <c r="I215" t="s">
        <v>291</v>
      </c>
      <c r="J215">
        <f t="shared" si="15"/>
        <v>62.22</v>
      </c>
      <c r="K215">
        <f t="shared" si="16"/>
        <v>42.66</v>
      </c>
      <c r="L215">
        <f t="shared" si="17"/>
        <v>19.559999999999999</v>
      </c>
      <c r="M215">
        <f t="shared" si="18"/>
        <v>0</v>
      </c>
      <c r="N215">
        <f t="shared" si="19"/>
        <v>19.559999999999999</v>
      </c>
      <c r="P215" t="s">
        <v>270</v>
      </c>
      <c r="Q215">
        <v>71.078400000000002</v>
      </c>
      <c r="R215">
        <v>32.5822</v>
      </c>
    </row>
    <row r="216" spans="3:18">
      <c r="C216" t="s">
        <v>270</v>
      </c>
      <c r="D216">
        <v>103.66</v>
      </c>
      <c r="I216" t="s">
        <v>292</v>
      </c>
      <c r="J216">
        <f t="shared" si="15"/>
        <v>58.14</v>
      </c>
      <c r="K216">
        <f t="shared" si="16"/>
        <v>39.869999999999997</v>
      </c>
      <c r="L216">
        <f t="shared" si="17"/>
        <v>18.28</v>
      </c>
      <c r="M216">
        <f t="shared" si="18"/>
        <v>-9.9999999999980105E-3</v>
      </c>
      <c r="N216">
        <f t="shared" si="19"/>
        <v>18.27</v>
      </c>
      <c r="P216" t="s">
        <v>281</v>
      </c>
      <c r="Q216">
        <v>50.454799999999999</v>
      </c>
      <c r="R216">
        <v>23.128399999999999</v>
      </c>
    </row>
    <row r="217" spans="3:18">
      <c r="C217" t="s">
        <v>281</v>
      </c>
      <c r="D217">
        <v>73.58</v>
      </c>
      <c r="I217" t="s">
        <v>293</v>
      </c>
      <c r="J217">
        <f t="shared" si="15"/>
        <v>58.14</v>
      </c>
      <c r="K217">
        <f t="shared" si="16"/>
        <v>39.869999999999997</v>
      </c>
      <c r="L217">
        <f t="shared" si="17"/>
        <v>18.28</v>
      </c>
      <c r="M217">
        <f t="shared" si="18"/>
        <v>-9.9999999999980105E-3</v>
      </c>
      <c r="N217">
        <f t="shared" si="19"/>
        <v>18.27</v>
      </c>
      <c r="P217" t="s">
        <v>290</v>
      </c>
      <c r="Q217">
        <v>42.662599999999998</v>
      </c>
      <c r="R217">
        <v>19.5565</v>
      </c>
    </row>
    <row r="218" spans="3:18">
      <c r="C218" t="s">
        <v>290</v>
      </c>
      <c r="D218">
        <v>62.22</v>
      </c>
      <c r="I218" t="s">
        <v>294</v>
      </c>
      <c r="J218">
        <f t="shared" si="15"/>
        <v>58.14</v>
      </c>
      <c r="K218">
        <f t="shared" si="16"/>
        <v>39.869999999999997</v>
      </c>
      <c r="L218">
        <f t="shared" si="17"/>
        <v>18.28</v>
      </c>
      <c r="M218">
        <f t="shared" si="18"/>
        <v>-9.9999999999980105E-3</v>
      </c>
      <c r="N218">
        <f t="shared" si="19"/>
        <v>18.27</v>
      </c>
      <c r="P218" t="s">
        <v>299</v>
      </c>
      <c r="Q218">
        <v>39.868400000000001</v>
      </c>
      <c r="R218">
        <v>18.275600000000001</v>
      </c>
    </row>
    <row r="219" spans="3:18">
      <c r="C219" t="s">
        <v>299</v>
      </c>
      <c r="D219">
        <v>58.14</v>
      </c>
      <c r="I219" t="s">
        <v>295</v>
      </c>
      <c r="J219">
        <f t="shared" si="15"/>
        <v>58.14</v>
      </c>
      <c r="K219">
        <f t="shared" si="16"/>
        <v>39.869999999999997</v>
      </c>
      <c r="L219">
        <f t="shared" si="17"/>
        <v>18.28</v>
      </c>
      <c r="M219">
        <f t="shared" si="18"/>
        <v>-9.9999999999980105E-3</v>
      </c>
      <c r="N219">
        <f t="shared" si="19"/>
        <v>18.27</v>
      </c>
      <c r="P219" t="s">
        <v>225</v>
      </c>
      <c r="Q219">
        <v>72.1113</v>
      </c>
      <c r="R219">
        <v>33.055599999999998</v>
      </c>
    </row>
    <row r="220" spans="3:18">
      <c r="C220" t="s">
        <v>225</v>
      </c>
      <c r="D220">
        <v>105.17</v>
      </c>
      <c r="I220" t="s">
        <v>296</v>
      </c>
      <c r="J220">
        <f t="shared" si="15"/>
        <v>58.14</v>
      </c>
      <c r="K220">
        <f t="shared" si="16"/>
        <v>39.869999999999997</v>
      </c>
      <c r="L220">
        <f t="shared" si="17"/>
        <v>18.28</v>
      </c>
      <c r="M220">
        <f t="shared" si="18"/>
        <v>-9.9999999999980105E-3</v>
      </c>
      <c r="N220">
        <f t="shared" si="19"/>
        <v>18.27</v>
      </c>
      <c r="P220" t="s">
        <v>237</v>
      </c>
      <c r="Q220">
        <v>65.072800000000001</v>
      </c>
      <c r="R220">
        <v>29.8293</v>
      </c>
    </row>
    <row r="221" spans="3:18">
      <c r="C221" t="s">
        <v>237</v>
      </c>
      <c r="D221">
        <v>94.9</v>
      </c>
      <c r="I221" t="s">
        <v>297</v>
      </c>
      <c r="J221">
        <f t="shared" si="15"/>
        <v>58.14</v>
      </c>
      <c r="K221">
        <f t="shared" si="16"/>
        <v>39.869999999999997</v>
      </c>
      <c r="L221">
        <f t="shared" si="17"/>
        <v>18.28</v>
      </c>
      <c r="M221">
        <f t="shared" si="18"/>
        <v>-9.9999999999980105E-3</v>
      </c>
      <c r="N221">
        <f t="shared" si="19"/>
        <v>18.27</v>
      </c>
      <c r="P221" t="s">
        <v>249</v>
      </c>
      <c r="Q221">
        <v>58.808799999999998</v>
      </c>
      <c r="R221">
        <v>26.957799999999999</v>
      </c>
    </row>
    <row r="222" spans="3:18">
      <c r="C222" t="s">
        <v>249</v>
      </c>
      <c r="D222">
        <v>85.77</v>
      </c>
      <c r="I222" t="s">
        <v>298</v>
      </c>
      <c r="J222">
        <f t="shared" si="15"/>
        <v>58.14</v>
      </c>
      <c r="K222">
        <f t="shared" si="16"/>
        <v>39.869999999999997</v>
      </c>
      <c r="L222">
        <f t="shared" si="17"/>
        <v>18.28</v>
      </c>
      <c r="M222">
        <f t="shared" si="18"/>
        <v>-9.9999999999980105E-3</v>
      </c>
      <c r="N222">
        <f t="shared" si="19"/>
        <v>18.27</v>
      </c>
      <c r="P222" t="s">
        <v>260</v>
      </c>
      <c r="Q222">
        <v>65.5792</v>
      </c>
      <c r="R222">
        <v>30.061299999999999</v>
      </c>
    </row>
    <row r="223" spans="3:18">
      <c r="C223" t="s">
        <v>260</v>
      </c>
      <c r="D223">
        <v>95.64</v>
      </c>
      <c r="I223" t="s">
        <v>299</v>
      </c>
      <c r="J223">
        <f t="shared" si="15"/>
        <v>58.14</v>
      </c>
      <c r="K223">
        <f t="shared" si="16"/>
        <v>39.869999999999997</v>
      </c>
      <c r="L223">
        <f t="shared" si="17"/>
        <v>18.28</v>
      </c>
      <c r="M223">
        <f t="shared" si="18"/>
        <v>-9.9999999999980105E-3</v>
      </c>
      <c r="N223">
        <f t="shared" si="19"/>
        <v>18.27</v>
      </c>
      <c r="P223" t="s">
        <v>271</v>
      </c>
      <c r="Q223">
        <v>71.078400000000002</v>
      </c>
      <c r="R223">
        <v>32.5822</v>
      </c>
    </row>
    <row r="224" spans="3:18">
      <c r="C224" t="s">
        <v>271</v>
      </c>
      <c r="D224">
        <v>103.66</v>
      </c>
      <c r="I224" t="s">
        <v>300</v>
      </c>
      <c r="J224">
        <f t="shared" si="15"/>
        <v>58.14</v>
      </c>
      <c r="K224">
        <f t="shared" si="16"/>
        <v>39.869999999999997</v>
      </c>
      <c r="L224">
        <f t="shared" si="17"/>
        <v>18.28</v>
      </c>
      <c r="M224">
        <f t="shared" si="18"/>
        <v>-9.9999999999980105E-3</v>
      </c>
      <c r="N224">
        <f t="shared" si="19"/>
        <v>18.27</v>
      </c>
      <c r="P224" t="s">
        <v>282</v>
      </c>
      <c r="Q224">
        <v>50.454799999999999</v>
      </c>
      <c r="R224">
        <v>23.128399999999999</v>
      </c>
    </row>
    <row r="225" spans="3:18">
      <c r="C225" t="s">
        <v>282</v>
      </c>
      <c r="D225">
        <v>73.58</v>
      </c>
      <c r="I225" t="s">
        <v>301</v>
      </c>
      <c r="J225">
        <f t="shared" si="15"/>
        <v>105.44</v>
      </c>
      <c r="K225">
        <f t="shared" si="16"/>
        <v>65.63</v>
      </c>
      <c r="L225">
        <f t="shared" si="17"/>
        <v>39.81</v>
      </c>
      <c r="M225">
        <f t="shared" si="18"/>
        <v>0</v>
      </c>
      <c r="N225">
        <f t="shared" si="19"/>
        <v>39.81</v>
      </c>
      <c r="P225" t="s">
        <v>291</v>
      </c>
      <c r="Q225">
        <v>42.662599999999998</v>
      </c>
      <c r="R225">
        <v>19.5565</v>
      </c>
    </row>
    <row r="226" spans="3:18">
      <c r="C226" t="s">
        <v>291</v>
      </c>
      <c r="D226">
        <v>62.22</v>
      </c>
      <c r="I226" t="s">
        <v>302</v>
      </c>
      <c r="J226">
        <f t="shared" si="15"/>
        <v>95.41</v>
      </c>
      <c r="K226">
        <f t="shared" si="16"/>
        <v>65.61</v>
      </c>
      <c r="L226">
        <f t="shared" si="17"/>
        <v>29.8</v>
      </c>
      <c r="M226">
        <f t="shared" si="18"/>
        <v>0</v>
      </c>
      <c r="N226">
        <f t="shared" si="19"/>
        <v>29.8</v>
      </c>
      <c r="P226" t="s">
        <v>300</v>
      </c>
      <c r="Q226">
        <v>39.868400000000001</v>
      </c>
      <c r="R226">
        <v>18.275600000000001</v>
      </c>
    </row>
    <row r="227" spans="3:18">
      <c r="C227" t="s">
        <v>300</v>
      </c>
      <c r="D227">
        <v>58.14</v>
      </c>
      <c r="I227" t="s">
        <v>303</v>
      </c>
      <c r="J227">
        <f t="shared" si="15"/>
        <v>104.47</v>
      </c>
      <c r="K227">
        <f t="shared" si="16"/>
        <v>72.11</v>
      </c>
      <c r="L227">
        <f t="shared" si="17"/>
        <v>32.36</v>
      </c>
      <c r="M227">
        <f t="shared" si="18"/>
        <v>0</v>
      </c>
      <c r="N227">
        <f t="shared" si="19"/>
        <v>32.36</v>
      </c>
      <c r="P227" t="s">
        <v>226</v>
      </c>
      <c r="Q227">
        <v>85.566000000000003</v>
      </c>
      <c r="R227">
        <v>29.957100000000001</v>
      </c>
    </row>
    <row r="228" spans="3:18">
      <c r="C228" t="s">
        <v>226</v>
      </c>
      <c r="D228">
        <v>115.52</v>
      </c>
      <c r="I228" t="s">
        <v>304</v>
      </c>
      <c r="J228">
        <f t="shared" si="15"/>
        <v>104.47</v>
      </c>
      <c r="K228">
        <f t="shared" si="16"/>
        <v>72.11</v>
      </c>
      <c r="L228">
        <f t="shared" si="17"/>
        <v>32.36</v>
      </c>
      <c r="M228">
        <f t="shared" si="18"/>
        <v>0</v>
      </c>
      <c r="N228">
        <f t="shared" si="19"/>
        <v>32.36</v>
      </c>
      <c r="P228" t="s">
        <v>238</v>
      </c>
      <c r="Q228">
        <v>85.433000000000007</v>
      </c>
      <c r="R228">
        <v>29.910599999999999</v>
      </c>
    </row>
    <row r="229" spans="3:18">
      <c r="C229" t="s">
        <v>238</v>
      </c>
      <c r="D229">
        <v>115.34</v>
      </c>
      <c r="I229" t="s">
        <v>305</v>
      </c>
      <c r="J229">
        <f t="shared" si="15"/>
        <v>104.47</v>
      </c>
      <c r="K229">
        <f t="shared" si="16"/>
        <v>72.11</v>
      </c>
      <c r="L229">
        <f t="shared" si="17"/>
        <v>32.36</v>
      </c>
      <c r="M229">
        <f t="shared" si="18"/>
        <v>0</v>
      </c>
      <c r="N229">
        <f t="shared" si="19"/>
        <v>32.36</v>
      </c>
      <c r="P229" t="s">
        <v>491</v>
      </c>
      <c r="Q229">
        <v>532.79</v>
      </c>
      <c r="R229">
        <v>64.029899999999998</v>
      </c>
    </row>
    <row r="230" spans="3:18">
      <c r="C230" t="s">
        <v>301</v>
      </c>
      <c r="D230">
        <v>105.44</v>
      </c>
      <c r="I230" t="s">
        <v>306</v>
      </c>
      <c r="J230">
        <f t="shared" si="15"/>
        <v>104.47</v>
      </c>
      <c r="K230">
        <f t="shared" si="16"/>
        <v>72.11</v>
      </c>
      <c r="L230">
        <f t="shared" si="17"/>
        <v>32.36</v>
      </c>
      <c r="M230">
        <f t="shared" si="18"/>
        <v>0</v>
      </c>
      <c r="N230">
        <f t="shared" si="19"/>
        <v>32.36</v>
      </c>
      <c r="P230" t="s">
        <v>301</v>
      </c>
      <c r="Q230">
        <v>65.629000000000005</v>
      </c>
      <c r="R230">
        <v>39.808399999999999</v>
      </c>
    </row>
    <row r="231" spans="3:18">
      <c r="C231" t="s">
        <v>313</v>
      </c>
      <c r="D231">
        <v>106.85</v>
      </c>
      <c r="I231" t="s">
        <v>307</v>
      </c>
      <c r="J231">
        <f t="shared" si="15"/>
        <v>104.47</v>
      </c>
      <c r="K231">
        <f t="shared" si="16"/>
        <v>72.11</v>
      </c>
      <c r="L231">
        <f t="shared" si="17"/>
        <v>32.36</v>
      </c>
      <c r="M231">
        <f t="shared" si="18"/>
        <v>0</v>
      </c>
      <c r="N231">
        <f t="shared" si="19"/>
        <v>32.36</v>
      </c>
      <c r="P231" t="s">
        <v>313</v>
      </c>
      <c r="Q231">
        <v>66.508099999999999</v>
      </c>
      <c r="R231">
        <v>40.341700000000003</v>
      </c>
    </row>
    <row r="232" spans="3:18">
      <c r="C232" t="s">
        <v>325</v>
      </c>
      <c r="D232">
        <v>111.84</v>
      </c>
      <c r="I232" t="s">
        <v>308</v>
      </c>
      <c r="J232">
        <f t="shared" si="15"/>
        <v>104.47</v>
      </c>
      <c r="K232">
        <f t="shared" si="16"/>
        <v>72.11</v>
      </c>
      <c r="L232">
        <f t="shared" si="17"/>
        <v>32.36</v>
      </c>
      <c r="M232">
        <f t="shared" si="18"/>
        <v>0</v>
      </c>
      <c r="N232">
        <f t="shared" si="19"/>
        <v>32.36</v>
      </c>
      <c r="P232" t="s">
        <v>325</v>
      </c>
      <c r="Q232">
        <v>69.616600000000005</v>
      </c>
      <c r="R232">
        <v>42.2271</v>
      </c>
    </row>
    <row r="233" spans="3:18">
      <c r="C233" t="s">
        <v>337</v>
      </c>
      <c r="D233">
        <v>106.02</v>
      </c>
      <c r="I233" t="s">
        <v>309</v>
      </c>
      <c r="J233">
        <f t="shared" si="15"/>
        <v>104.47</v>
      </c>
      <c r="K233">
        <f t="shared" si="16"/>
        <v>72.11</v>
      </c>
      <c r="L233">
        <f t="shared" si="17"/>
        <v>32.36</v>
      </c>
      <c r="M233">
        <f t="shared" si="18"/>
        <v>0</v>
      </c>
      <c r="N233">
        <f t="shared" si="19"/>
        <v>32.36</v>
      </c>
      <c r="P233" t="s">
        <v>337</v>
      </c>
      <c r="Q233">
        <v>65.993099999999998</v>
      </c>
      <c r="R233">
        <v>40.029299999999999</v>
      </c>
    </row>
    <row r="234" spans="3:18">
      <c r="C234" t="s">
        <v>349</v>
      </c>
      <c r="D234">
        <v>105.33</v>
      </c>
      <c r="I234" t="s">
        <v>310</v>
      </c>
      <c r="J234">
        <f t="shared" si="15"/>
        <v>104.47</v>
      </c>
      <c r="K234">
        <f t="shared" si="16"/>
        <v>72.11</v>
      </c>
      <c r="L234">
        <f t="shared" si="17"/>
        <v>32.36</v>
      </c>
      <c r="M234">
        <f t="shared" si="18"/>
        <v>0</v>
      </c>
      <c r="N234">
        <f t="shared" si="19"/>
        <v>32.36</v>
      </c>
      <c r="P234" t="s">
        <v>349</v>
      </c>
      <c r="Q234">
        <v>65.5642</v>
      </c>
      <c r="R234">
        <v>39.769100000000002</v>
      </c>
    </row>
    <row r="235" spans="3:18">
      <c r="C235" t="s">
        <v>361</v>
      </c>
      <c r="D235">
        <v>83.72</v>
      </c>
      <c r="I235" t="s">
        <v>311</v>
      </c>
      <c r="J235">
        <f t="shared" si="15"/>
        <v>104.47</v>
      </c>
      <c r="K235">
        <f t="shared" si="16"/>
        <v>72.11</v>
      </c>
      <c r="L235">
        <f t="shared" si="17"/>
        <v>32.36</v>
      </c>
      <c r="M235">
        <f t="shared" si="18"/>
        <v>0</v>
      </c>
      <c r="N235">
        <f t="shared" si="19"/>
        <v>32.36</v>
      </c>
      <c r="P235" t="s">
        <v>361</v>
      </c>
      <c r="Q235">
        <v>52.112699999999997</v>
      </c>
      <c r="R235">
        <v>31.6099</v>
      </c>
    </row>
    <row r="236" spans="3:18">
      <c r="C236" t="s">
        <v>373</v>
      </c>
      <c r="D236">
        <v>59.12</v>
      </c>
      <c r="I236" t="s">
        <v>312</v>
      </c>
      <c r="J236">
        <f t="shared" si="15"/>
        <v>111.97</v>
      </c>
      <c r="K236">
        <f t="shared" si="16"/>
        <v>74.260000000000005</v>
      </c>
      <c r="L236">
        <f t="shared" si="17"/>
        <v>37.700000000000003</v>
      </c>
      <c r="M236">
        <f t="shared" si="18"/>
        <v>9.9999999999909103E-3</v>
      </c>
      <c r="N236">
        <f t="shared" si="19"/>
        <v>37.71</v>
      </c>
      <c r="P236" t="s">
        <v>373</v>
      </c>
      <c r="Q236">
        <v>36.800400000000003</v>
      </c>
      <c r="R236">
        <v>22.321899999999999</v>
      </c>
    </row>
    <row r="237" spans="3:18">
      <c r="C237" t="s">
        <v>302</v>
      </c>
      <c r="D237">
        <v>95.41</v>
      </c>
      <c r="I237" t="s">
        <v>313</v>
      </c>
      <c r="J237">
        <f t="shared" si="15"/>
        <v>106.85</v>
      </c>
      <c r="K237">
        <f t="shared" si="16"/>
        <v>66.510000000000005</v>
      </c>
      <c r="L237">
        <f t="shared" si="17"/>
        <v>40.340000000000003</v>
      </c>
      <c r="M237">
        <f t="shared" si="18"/>
        <v>0</v>
      </c>
      <c r="N237">
        <f t="shared" si="19"/>
        <v>40.340000000000003</v>
      </c>
      <c r="P237" t="s">
        <v>302</v>
      </c>
      <c r="Q237">
        <v>65.607399999999998</v>
      </c>
      <c r="R237">
        <v>29.802299999999999</v>
      </c>
    </row>
    <row r="238" spans="3:18">
      <c r="C238" t="s">
        <v>314</v>
      </c>
      <c r="D238">
        <v>95.97</v>
      </c>
      <c r="I238" t="s">
        <v>314</v>
      </c>
      <c r="J238">
        <f t="shared" si="15"/>
        <v>95.97</v>
      </c>
      <c r="K238">
        <f t="shared" si="16"/>
        <v>65.989999999999995</v>
      </c>
      <c r="L238">
        <f t="shared" si="17"/>
        <v>29.98</v>
      </c>
      <c r="M238">
        <f t="shared" si="18"/>
        <v>0</v>
      </c>
      <c r="N238">
        <f t="shared" si="19"/>
        <v>29.98</v>
      </c>
      <c r="P238" t="s">
        <v>314</v>
      </c>
      <c r="Q238">
        <v>65.991</v>
      </c>
      <c r="R238">
        <v>29.976600000000001</v>
      </c>
    </row>
    <row r="239" spans="3:18">
      <c r="C239" t="s">
        <v>326</v>
      </c>
      <c r="D239">
        <v>102.15</v>
      </c>
      <c r="I239" t="s">
        <v>315</v>
      </c>
      <c r="J239">
        <f t="shared" si="15"/>
        <v>94.28</v>
      </c>
      <c r="K239">
        <f t="shared" si="16"/>
        <v>65.069999999999993</v>
      </c>
      <c r="L239">
        <f t="shared" si="17"/>
        <v>29.2</v>
      </c>
      <c r="M239">
        <f t="shared" si="18"/>
        <v>1.00000000000087E-2</v>
      </c>
      <c r="N239">
        <f t="shared" si="19"/>
        <v>29.21</v>
      </c>
      <c r="P239" t="s">
        <v>326</v>
      </c>
      <c r="Q239">
        <v>70.242599999999996</v>
      </c>
      <c r="R239">
        <v>31.907900000000001</v>
      </c>
    </row>
    <row r="240" spans="3:18">
      <c r="C240" t="s">
        <v>338</v>
      </c>
      <c r="D240">
        <v>95.97</v>
      </c>
      <c r="I240" t="s">
        <v>316</v>
      </c>
      <c r="J240">
        <f t="shared" si="15"/>
        <v>94.28</v>
      </c>
      <c r="K240">
        <f t="shared" si="16"/>
        <v>65.069999999999993</v>
      </c>
      <c r="L240">
        <f t="shared" si="17"/>
        <v>29.2</v>
      </c>
      <c r="M240">
        <f t="shared" si="18"/>
        <v>1.00000000000087E-2</v>
      </c>
      <c r="N240">
        <f t="shared" si="19"/>
        <v>29.21</v>
      </c>
      <c r="P240" t="s">
        <v>338</v>
      </c>
      <c r="Q240">
        <v>65.991</v>
      </c>
      <c r="R240">
        <v>29.976600000000001</v>
      </c>
    </row>
    <row r="241" spans="3:18">
      <c r="C241" t="s">
        <v>350</v>
      </c>
      <c r="D241">
        <v>95.35</v>
      </c>
      <c r="I241" t="s">
        <v>317</v>
      </c>
      <c r="J241">
        <f t="shared" si="15"/>
        <v>94.28</v>
      </c>
      <c r="K241">
        <f t="shared" si="16"/>
        <v>65.069999999999993</v>
      </c>
      <c r="L241">
        <f t="shared" si="17"/>
        <v>29.2</v>
      </c>
      <c r="M241">
        <f t="shared" si="18"/>
        <v>1.00000000000087E-2</v>
      </c>
      <c r="N241">
        <f t="shared" si="19"/>
        <v>29.21</v>
      </c>
      <c r="P241" t="s">
        <v>350</v>
      </c>
      <c r="Q241">
        <v>65.5642</v>
      </c>
      <c r="R241">
        <v>29.782699999999998</v>
      </c>
    </row>
    <row r="242" spans="3:18">
      <c r="C242" t="s">
        <v>362</v>
      </c>
      <c r="D242">
        <v>68.11</v>
      </c>
      <c r="I242" t="s">
        <v>318</v>
      </c>
      <c r="J242">
        <f t="shared" si="15"/>
        <v>94.28</v>
      </c>
      <c r="K242">
        <f t="shared" si="16"/>
        <v>65.069999999999993</v>
      </c>
      <c r="L242">
        <f t="shared" si="17"/>
        <v>29.2</v>
      </c>
      <c r="M242">
        <f t="shared" si="18"/>
        <v>1.00000000000087E-2</v>
      </c>
      <c r="N242">
        <f t="shared" si="19"/>
        <v>29.21</v>
      </c>
      <c r="P242" t="s">
        <v>362</v>
      </c>
      <c r="Q242">
        <v>46.834600000000002</v>
      </c>
      <c r="R242">
        <v>21.274799999999999</v>
      </c>
    </row>
    <row r="243" spans="3:18">
      <c r="C243" t="s">
        <v>374</v>
      </c>
      <c r="D243">
        <v>61.35</v>
      </c>
      <c r="I243" t="s">
        <v>319</v>
      </c>
      <c r="J243">
        <f t="shared" si="15"/>
        <v>94.28</v>
      </c>
      <c r="K243">
        <f t="shared" si="16"/>
        <v>65.069999999999993</v>
      </c>
      <c r="L243">
        <f t="shared" si="17"/>
        <v>29.2</v>
      </c>
      <c r="M243">
        <f t="shared" si="18"/>
        <v>1.00000000000087E-2</v>
      </c>
      <c r="N243">
        <f t="shared" si="19"/>
        <v>29.21</v>
      </c>
      <c r="P243" t="s">
        <v>374</v>
      </c>
      <c r="Q243">
        <v>42.188099999999999</v>
      </c>
      <c r="R243">
        <v>19.164100000000001</v>
      </c>
    </row>
    <row r="244" spans="3:18">
      <c r="C244" t="s">
        <v>384</v>
      </c>
      <c r="D244">
        <v>53.32</v>
      </c>
      <c r="I244" t="s">
        <v>320</v>
      </c>
      <c r="J244">
        <f t="shared" si="15"/>
        <v>94.28</v>
      </c>
      <c r="K244">
        <f t="shared" si="16"/>
        <v>65.069999999999993</v>
      </c>
      <c r="L244">
        <f t="shared" si="17"/>
        <v>29.2</v>
      </c>
      <c r="M244">
        <f t="shared" si="18"/>
        <v>1.00000000000087E-2</v>
      </c>
      <c r="N244">
        <f t="shared" si="19"/>
        <v>29.21</v>
      </c>
      <c r="P244" t="s">
        <v>384</v>
      </c>
      <c r="Q244">
        <v>36.663600000000002</v>
      </c>
      <c r="R244">
        <v>16.654499999999999</v>
      </c>
    </row>
    <row r="245" spans="3:18">
      <c r="C245" t="s">
        <v>303</v>
      </c>
      <c r="D245">
        <v>104.47</v>
      </c>
      <c r="I245" t="s">
        <v>321</v>
      </c>
      <c r="J245">
        <f t="shared" si="15"/>
        <v>94.28</v>
      </c>
      <c r="K245">
        <f t="shared" si="16"/>
        <v>65.069999999999993</v>
      </c>
      <c r="L245">
        <f t="shared" si="17"/>
        <v>29.2</v>
      </c>
      <c r="M245">
        <f t="shared" si="18"/>
        <v>1.00000000000087E-2</v>
      </c>
      <c r="N245">
        <f t="shared" si="19"/>
        <v>29.21</v>
      </c>
      <c r="P245" t="s">
        <v>303</v>
      </c>
      <c r="Q245">
        <v>72.1113</v>
      </c>
      <c r="R245">
        <v>32.360999999999997</v>
      </c>
    </row>
    <row r="246" spans="3:18">
      <c r="C246" t="s">
        <v>315</v>
      </c>
      <c r="D246">
        <v>94.28</v>
      </c>
      <c r="I246" t="s">
        <v>322</v>
      </c>
      <c r="J246">
        <f t="shared" si="15"/>
        <v>94.28</v>
      </c>
      <c r="K246">
        <f t="shared" si="16"/>
        <v>65.069999999999993</v>
      </c>
      <c r="L246">
        <f t="shared" si="17"/>
        <v>29.2</v>
      </c>
      <c r="M246">
        <f t="shared" si="18"/>
        <v>1.00000000000087E-2</v>
      </c>
      <c r="N246">
        <f t="shared" si="19"/>
        <v>29.21</v>
      </c>
      <c r="P246" t="s">
        <v>315</v>
      </c>
      <c r="Q246">
        <v>65.072800000000001</v>
      </c>
      <c r="R246">
        <v>29.202400000000001</v>
      </c>
    </row>
    <row r="247" spans="3:18">
      <c r="C247" t="s">
        <v>327</v>
      </c>
      <c r="D247">
        <v>85.2</v>
      </c>
      <c r="I247" t="s">
        <v>323</v>
      </c>
      <c r="J247">
        <f t="shared" si="15"/>
        <v>94.28</v>
      </c>
      <c r="K247">
        <f t="shared" si="16"/>
        <v>65.069999999999993</v>
      </c>
      <c r="L247">
        <f t="shared" si="17"/>
        <v>29.2</v>
      </c>
      <c r="M247">
        <f t="shared" si="18"/>
        <v>1.00000000000087E-2</v>
      </c>
      <c r="N247">
        <f t="shared" si="19"/>
        <v>29.21</v>
      </c>
      <c r="P247" t="s">
        <v>327</v>
      </c>
      <c r="Q247">
        <v>58.808799999999998</v>
      </c>
      <c r="R247">
        <v>26.391300000000001</v>
      </c>
    </row>
    <row r="248" spans="3:18">
      <c r="C248" t="s">
        <v>339</v>
      </c>
      <c r="D248">
        <v>95.01</v>
      </c>
      <c r="I248" t="s">
        <v>324</v>
      </c>
      <c r="J248">
        <f t="shared" si="15"/>
        <v>85.91</v>
      </c>
      <c r="K248">
        <f t="shared" si="16"/>
        <v>56.98</v>
      </c>
      <c r="L248">
        <f t="shared" si="17"/>
        <v>28.93</v>
      </c>
      <c r="M248">
        <f t="shared" si="18"/>
        <v>0</v>
      </c>
      <c r="N248">
        <f t="shared" si="19"/>
        <v>28.93</v>
      </c>
      <c r="P248" t="s">
        <v>339</v>
      </c>
      <c r="Q248">
        <v>65.5792</v>
      </c>
      <c r="R248">
        <v>29.429600000000001</v>
      </c>
    </row>
    <row r="249" spans="3:18">
      <c r="C249" t="s">
        <v>351</v>
      </c>
      <c r="D249">
        <v>102.98</v>
      </c>
      <c r="I249" t="s">
        <v>325</v>
      </c>
      <c r="J249">
        <f t="shared" si="15"/>
        <v>111.84</v>
      </c>
      <c r="K249">
        <f t="shared" si="16"/>
        <v>69.62</v>
      </c>
      <c r="L249">
        <f t="shared" si="17"/>
        <v>42.23</v>
      </c>
      <c r="M249">
        <f t="shared" si="18"/>
        <v>-9.9999999999980105E-3</v>
      </c>
      <c r="N249">
        <f t="shared" si="19"/>
        <v>42.22</v>
      </c>
      <c r="P249" t="s">
        <v>351</v>
      </c>
      <c r="Q249">
        <v>71.078400000000002</v>
      </c>
      <c r="R249">
        <v>31.897400000000001</v>
      </c>
    </row>
    <row r="250" spans="3:18">
      <c r="C250" t="s">
        <v>363</v>
      </c>
      <c r="D250">
        <v>73.099999999999994</v>
      </c>
      <c r="I250" t="s">
        <v>326</v>
      </c>
      <c r="J250">
        <f t="shared" si="15"/>
        <v>102.15</v>
      </c>
      <c r="K250">
        <f t="shared" si="16"/>
        <v>70.239999999999995</v>
      </c>
      <c r="L250">
        <f t="shared" si="17"/>
        <v>31.91</v>
      </c>
      <c r="M250">
        <f t="shared" si="18"/>
        <v>0</v>
      </c>
      <c r="N250">
        <f t="shared" si="19"/>
        <v>31.91</v>
      </c>
      <c r="P250" t="s">
        <v>363</v>
      </c>
      <c r="Q250">
        <v>50.454799999999999</v>
      </c>
      <c r="R250">
        <v>22.642299999999999</v>
      </c>
    </row>
    <row r="251" spans="3:18">
      <c r="C251" t="s">
        <v>375</v>
      </c>
      <c r="D251">
        <v>61.81</v>
      </c>
      <c r="I251" t="s">
        <v>327</v>
      </c>
      <c r="J251">
        <f t="shared" si="15"/>
        <v>85.2</v>
      </c>
      <c r="K251">
        <f t="shared" si="16"/>
        <v>58.81</v>
      </c>
      <c r="L251">
        <f t="shared" si="17"/>
        <v>26.39</v>
      </c>
      <c r="M251">
        <f t="shared" si="18"/>
        <v>0</v>
      </c>
      <c r="N251">
        <f t="shared" si="19"/>
        <v>26.39</v>
      </c>
      <c r="P251" t="s">
        <v>375</v>
      </c>
      <c r="Q251">
        <v>42.662599999999998</v>
      </c>
      <c r="R251">
        <v>19.145399999999999</v>
      </c>
    </row>
    <row r="252" spans="3:18">
      <c r="C252" t="s">
        <v>385</v>
      </c>
      <c r="D252">
        <v>57.76</v>
      </c>
      <c r="I252" t="s">
        <v>328</v>
      </c>
      <c r="J252">
        <f t="shared" si="15"/>
        <v>85.2</v>
      </c>
      <c r="K252">
        <f t="shared" si="16"/>
        <v>58.81</v>
      </c>
      <c r="L252">
        <f t="shared" si="17"/>
        <v>26.39</v>
      </c>
      <c r="M252">
        <f t="shared" si="18"/>
        <v>0</v>
      </c>
      <c r="N252">
        <f t="shared" si="19"/>
        <v>26.39</v>
      </c>
      <c r="P252" t="s">
        <v>385</v>
      </c>
      <c r="Q252">
        <v>39.868400000000001</v>
      </c>
      <c r="R252">
        <v>17.891500000000001</v>
      </c>
    </row>
    <row r="253" spans="3:18">
      <c r="C253" t="s">
        <v>304</v>
      </c>
      <c r="D253">
        <v>104.47</v>
      </c>
      <c r="I253" t="s">
        <v>329</v>
      </c>
      <c r="J253">
        <f t="shared" si="15"/>
        <v>85.2</v>
      </c>
      <c r="K253">
        <f t="shared" si="16"/>
        <v>58.81</v>
      </c>
      <c r="L253">
        <f t="shared" si="17"/>
        <v>26.39</v>
      </c>
      <c r="M253">
        <f t="shared" si="18"/>
        <v>0</v>
      </c>
      <c r="N253">
        <f t="shared" si="19"/>
        <v>26.39</v>
      </c>
      <c r="P253" t="s">
        <v>304</v>
      </c>
      <c r="Q253">
        <v>72.1113</v>
      </c>
      <c r="R253">
        <v>32.360999999999997</v>
      </c>
    </row>
    <row r="254" spans="3:18">
      <c r="C254" t="s">
        <v>316</v>
      </c>
      <c r="D254">
        <v>94.28</v>
      </c>
      <c r="I254" t="s">
        <v>330</v>
      </c>
      <c r="J254">
        <f t="shared" si="15"/>
        <v>85.2</v>
      </c>
      <c r="K254">
        <f t="shared" si="16"/>
        <v>58.81</v>
      </c>
      <c r="L254">
        <f t="shared" si="17"/>
        <v>26.39</v>
      </c>
      <c r="M254">
        <f t="shared" si="18"/>
        <v>0</v>
      </c>
      <c r="N254">
        <f t="shared" si="19"/>
        <v>26.39</v>
      </c>
      <c r="P254" t="s">
        <v>316</v>
      </c>
      <c r="Q254">
        <v>65.072800000000001</v>
      </c>
      <c r="R254">
        <v>29.202400000000001</v>
      </c>
    </row>
    <row r="255" spans="3:18">
      <c r="C255" t="s">
        <v>328</v>
      </c>
      <c r="D255">
        <v>85.2</v>
      </c>
      <c r="I255" t="s">
        <v>331</v>
      </c>
      <c r="J255">
        <f t="shared" si="15"/>
        <v>85.2</v>
      </c>
      <c r="K255">
        <f t="shared" si="16"/>
        <v>58.81</v>
      </c>
      <c r="L255">
        <f t="shared" si="17"/>
        <v>26.39</v>
      </c>
      <c r="M255">
        <f t="shared" si="18"/>
        <v>0</v>
      </c>
      <c r="N255">
        <f t="shared" si="19"/>
        <v>26.39</v>
      </c>
      <c r="P255" t="s">
        <v>328</v>
      </c>
      <c r="Q255">
        <v>58.808799999999998</v>
      </c>
      <c r="R255">
        <v>26.391300000000001</v>
      </c>
    </row>
    <row r="256" spans="3:18">
      <c r="C256" t="s">
        <v>340</v>
      </c>
      <c r="D256">
        <v>95.01</v>
      </c>
      <c r="I256" t="s">
        <v>332</v>
      </c>
      <c r="J256">
        <f t="shared" si="15"/>
        <v>85.2</v>
      </c>
      <c r="K256">
        <f t="shared" si="16"/>
        <v>58.81</v>
      </c>
      <c r="L256">
        <f t="shared" si="17"/>
        <v>26.39</v>
      </c>
      <c r="M256">
        <f t="shared" si="18"/>
        <v>0</v>
      </c>
      <c r="N256">
        <f t="shared" si="19"/>
        <v>26.39</v>
      </c>
      <c r="P256" t="s">
        <v>340</v>
      </c>
      <c r="Q256">
        <v>65.5792</v>
      </c>
      <c r="R256">
        <v>29.429600000000001</v>
      </c>
    </row>
    <row r="257" spans="3:18">
      <c r="C257" t="s">
        <v>352</v>
      </c>
      <c r="D257">
        <v>102.98</v>
      </c>
      <c r="I257" t="s">
        <v>333</v>
      </c>
      <c r="J257">
        <f t="shared" si="15"/>
        <v>85.2</v>
      </c>
      <c r="K257">
        <f t="shared" si="16"/>
        <v>58.81</v>
      </c>
      <c r="L257">
        <f t="shared" si="17"/>
        <v>26.39</v>
      </c>
      <c r="M257">
        <f t="shared" si="18"/>
        <v>0</v>
      </c>
      <c r="N257">
        <f t="shared" si="19"/>
        <v>26.39</v>
      </c>
      <c r="P257" t="s">
        <v>352</v>
      </c>
      <c r="Q257">
        <v>71.078400000000002</v>
      </c>
      <c r="R257">
        <v>31.897400000000001</v>
      </c>
    </row>
    <row r="258" spans="3:18">
      <c r="C258" t="s">
        <v>364</v>
      </c>
      <c r="D258">
        <v>73.099999999999994</v>
      </c>
      <c r="I258" t="s">
        <v>334</v>
      </c>
      <c r="J258">
        <f t="shared" si="15"/>
        <v>85.2</v>
      </c>
      <c r="K258">
        <f t="shared" si="16"/>
        <v>58.81</v>
      </c>
      <c r="L258">
        <f t="shared" si="17"/>
        <v>26.39</v>
      </c>
      <c r="M258">
        <f t="shared" si="18"/>
        <v>0</v>
      </c>
      <c r="N258">
        <f t="shared" si="19"/>
        <v>26.39</v>
      </c>
      <c r="P258" t="s">
        <v>364</v>
      </c>
      <c r="Q258">
        <v>50.454799999999999</v>
      </c>
      <c r="R258">
        <v>22.642299999999999</v>
      </c>
    </row>
    <row r="259" spans="3:18">
      <c r="C259" t="s">
        <v>376</v>
      </c>
      <c r="D259">
        <v>61.81</v>
      </c>
      <c r="I259" t="s">
        <v>335</v>
      </c>
      <c r="J259">
        <f t="shared" ref="J259:J322" si="20">VLOOKUP(I259,C:D,2,FALSE)</f>
        <v>85.2</v>
      </c>
      <c r="K259">
        <f t="shared" ref="K259:K322" si="21">ROUND(VLOOKUP(I259,P:R,2,FALSE),2)</f>
        <v>58.81</v>
      </c>
      <c r="L259">
        <f t="shared" ref="L259:L322" si="22">ROUND(VLOOKUP(I259,P:R,3,FALSE),2)</f>
        <v>26.39</v>
      </c>
      <c r="M259">
        <f t="shared" ref="M259:M322" si="23">J259-K259-L259</f>
        <v>0</v>
      </c>
      <c r="N259">
        <f t="shared" ref="N259:N322" si="24">L259+M259</f>
        <v>26.39</v>
      </c>
      <c r="P259" t="s">
        <v>376</v>
      </c>
      <c r="Q259">
        <v>42.662599999999998</v>
      </c>
      <c r="R259">
        <v>19.145399999999999</v>
      </c>
    </row>
    <row r="260" spans="3:18">
      <c r="C260" t="s">
        <v>386</v>
      </c>
      <c r="D260">
        <v>57.76</v>
      </c>
      <c r="I260" t="s">
        <v>336</v>
      </c>
      <c r="J260">
        <f t="shared" si="20"/>
        <v>85.91</v>
      </c>
      <c r="K260">
        <f t="shared" si="21"/>
        <v>56.98</v>
      </c>
      <c r="L260">
        <f t="shared" si="22"/>
        <v>28.93</v>
      </c>
      <c r="M260">
        <f t="shared" si="23"/>
        <v>0</v>
      </c>
      <c r="N260">
        <f t="shared" si="24"/>
        <v>28.93</v>
      </c>
      <c r="P260" t="s">
        <v>386</v>
      </c>
      <c r="Q260">
        <v>39.868400000000001</v>
      </c>
      <c r="R260">
        <v>17.891500000000001</v>
      </c>
    </row>
    <row r="261" spans="3:18">
      <c r="C261" t="s">
        <v>305</v>
      </c>
      <c r="D261">
        <v>104.47</v>
      </c>
      <c r="I261" t="s">
        <v>337</v>
      </c>
      <c r="J261">
        <f t="shared" si="20"/>
        <v>106.02</v>
      </c>
      <c r="K261">
        <f t="shared" si="21"/>
        <v>65.989999999999995</v>
      </c>
      <c r="L261">
        <f t="shared" si="22"/>
        <v>40.03</v>
      </c>
      <c r="M261">
        <f t="shared" si="23"/>
        <v>0</v>
      </c>
      <c r="N261">
        <f t="shared" si="24"/>
        <v>40.03</v>
      </c>
      <c r="P261" t="s">
        <v>305</v>
      </c>
      <c r="Q261">
        <v>72.1113</v>
      </c>
      <c r="R261">
        <v>32.360999999999997</v>
      </c>
    </row>
    <row r="262" spans="3:18">
      <c r="C262" t="s">
        <v>317</v>
      </c>
      <c r="D262">
        <v>94.28</v>
      </c>
      <c r="I262" t="s">
        <v>338</v>
      </c>
      <c r="J262">
        <f t="shared" si="20"/>
        <v>95.97</v>
      </c>
      <c r="K262">
        <f t="shared" si="21"/>
        <v>65.989999999999995</v>
      </c>
      <c r="L262">
        <f t="shared" si="22"/>
        <v>29.98</v>
      </c>
      <c r="M262">
        <f t="shared" si="23"/>
        <v>0</v>
      </c>
      <c r="N262">
        <f t="shared" si="24"/>
        <v>29.98</v>
      </c>
      <c r="P262" t="s">
        <v>317</v>
      </c>
      <c r="Q262">
        <v>65.072800000000001</v>
      </c>
      <c r="R262">
        <v>29.202400000000001</v>
      </c>
    </row>
    <row r="263" spans="3:18">
      <c r="C263" t="s">
        <v>329</v>
      </c>
      <c r="D263">
        <v>85.2</v>
      </c>
      <c r="I263" t="s">
        <v>339</v>
      </c>
      <c r="J263">
        <f t="shared" si="20"/>
        <v>95.01</v>
      </c>
      <c r="K263">
        <f t="shared" si="21"/>
        <v>65.58</v>
      </c>
      <c r="L263">
        <f t="shared" si="22"/>
        <v>29.43</v>
      </c>
      <c r="M263">
        <f t="shared" si="23"/>
        <v>0</v>
      </c>
      <c r="N263">
        <f t="shared" si="24"/>
        <v>29.43</v>
      </c>
      <c r="P263" t="s">
        <v>329</v>
      </c>
      <c r="Q263">
        <v>58.808799999999998</v>
      </c>
      <c r="R263">
        <v>26.391300000000001</v>
      </c>
    </row>
    <row r="264" spans="3:18">
      <c r="C264" t="s">
        <v>341</v>
      </c>
      <c r="D264">
        <v>95.01</v>
      </c>
      <c r="I264" t="s">
        <v>340</v>
      </c>
      <c r="J264">
        <f t="shared" si="20"/>
        <v>95.01</v>
      </c>
      <c r="K264">
        <f t="shared" si="21"/>
        <v>65.58</v>
      </c>
      <c r="L264">
        <f t="shared" si="22"/>
        <v>29.43</v>
      </c>
      <c r="M264">
        <f t="shared" si="23"/>
        <v>0</v>
      </c>
      <c r="N264">
        <f t="shared" si="24"/>
        <v>29.43</v>
      </c>
      <c r="P264" t="s">
        <v>341</v>
      </c>
      <c r="Q264">
        <v>65.5792</v>
      </c>
      <c r="R264">
        <v>29.429600000000001</v>
      </c>
    </row>
    <row r="265" spans="3:18">
      <c r="C265" t="s">
        <v>353</v>
      </c>
      <c r="D265">
        <v>102.98</v>
      </c>
      <c r="I265" t="s">
        <v>341</v>
      </c>
      <c r="J265">
        <f t="shared" si="20"/>
        <v>95.01</v>
      </c>
      <c r="K265">
        <f t="shared" si="21"/>
        <v>65.58</v>
      </c>
      <c r="L265">
        <f t="shared" si="22"/>
        <v>29.43</v>
      </c>
      <c r="M265">
        <f t="shared" si="23"/>
        <v>0</v>
      </c>
      <c r="N265">
        <f t="shared" si="24"/>
        <v>29.43</v>
      </c>
      <c r="P265" t="s">
        <v>353</v>
      </c>
      <c r="Q265">
        <v>71.078400000000002</v>
      </c>
      <c r="R265">
        <v>31.897400000000001</v>
      </c>
    </row>
    <row r="266" spans="3:18">
      <c r="C266" t="s">
        <v>365</v>
      </c>
      <c r="D266">
        <v>73.099999999999994</v>
      </c>
      <c r="I266" t="s">
        <v>342</v>
      </c>
      <c r="J266">
        <f t="shared" si="20"/>
        <v>95.01</v>
      </c>
      <c r="K266">
        <f t="shared" si="21"/>
        <v>65.58</v>
      </c>
      <c r="L266">
        <f t="shared" si="22"/>
        <v>29.43</v>
      </c>
      <c r="M266">
        <f t="shared" si="23"/>
        <v>0</v>
      </c>
      <c r="N266">
        <f t="shared" si="24"/>
        <v>29.43</v>
      </c>
      <c r="P266" t="s">
        <v>365</v>
      </c>
      <c r="Q266">
        <v>50.454799999999999</v>
      </c>
      <c r="R266">
        <v>22.642299999999999</v>
      </c>
    </row>
    <row r="267" spans="3:18">
      <c r="C267" t="s">
        <v>377</v>
      </c>
      <c r="D267">
        <v>61.81</v>
      </c>
      <c r="I267" t="s">
        <v>343</v>
      </c>
      <c r="J267">
        <f t="shared" si="20"/>
        <v>95.01</v>
      </c>
      <c r="K267">
        <f t="shared" si="21"/>
        <v>65.58</v>
      </c>
      <c r="L267">
        <f t="shared" si="22"/>
        <v>29.43</v>
      </c>
      <c r="M267">
        <f t="shared" si="23"/>
        <v>0</v>
      </c>
      <c r="N267">
        <f t="shared" si="24"/>
        <v>29.43</v>
      </c>
      <c r="P267" t="s">
        <v>377</v>
      </c>
      <c r="Q267">
        <v>42.662599999999998</v>
      </c>
      <c r="R267">
        <v>19.145399999999999</v>
      </c>
    </row>
    <row r="268" spans="3:18">
      <c r="C268" t="s">
        <v>387</v>
      </c>
      <c r="D268">
        <v>57.76</v>
      </c>
      <c r="I268" t="s">
        <v>344</v>
      </c>
      <c r="J268">
        <f t="shared" si="20"/>
        <v>95.01</v>
      </c>
      <c r="K268">
        <f t="shared" si="21"/>
        <v>65.58</v>
      </c>
      <c r="L268">
        <f t="shared" si="22"/>
        <v>29.43</v>
      </c>
      <c r="M268">
        <f t="shared" si="23"/>
        <v>0</v>
      </c>
      <c r="N268">
        <f t="shared" si="24"/>
        <v>29.43</v>
      </c>
      <c r="P268" t="s">
        <v>387</v>
      </c>
      <c r="Q268">
        <v>39.868400000000001</v>
      </c>
      <c r="R268">
        <v>17.891500000000001</v>
      </c>
    </row>
    <row r="269" spans="3:18">
      <c r="C269" t="s">
        <v>306</v>
      </c>
      <c r="D269">
        <v>104.47</v>
      </c>
      <c r="I269" t="s">
        <v>345</v>
      </c>
      <c r="J269">
        <f t="shared" si="20"/>
        <v>95.01</v>
      </c>
      <c r="K269">
        <f t="shared" si="21"/>
        <v>65.58</v>
      </c>
      <c r="L269">
        <f t="shared" si="22"/>
        <v>29.43</v>
      </c>
      <c r="M269">
        <f t="shared" si="23"/>
        <v>0</v>
      </c>
      <c r="N269">
        <f t="shared" si="24"/>
        <v>29.43</v>
      </c>
      <c r="P269" t="s">
        <v>306</v>
      </c>
      <c r="Q269">
        <v>72.1113</v>
      </c>
      <c r="R269">
        <v>32.360999999999997</v>
      </c>
    </row>
    <row r="270" spans="3:18">
      <c r="C270" t="s">
        <v>318</v>
      </c>
      <c r="D270">
        <v>94.28</v>
      </c>
      <c r="I270" t="s">
        <v>346</v>
      </c>
      <c r="J270">
        <f t="shared" si="20"/>
        <v>95.01</v>
      </c>
      <c r="K270">
        <f t="shared" si="21"/>
        <v>65.58</v>
      </c>
      <c r="L270">
        <f t="shared" si="22"/>
        <v>29.43</v>
      </c>
      <c r="M270">
        <f t="shared" si="23"/>
        <v>0</v>
      </c>
      <c r="N270">
        <f t="shared" si="24"/>
        <v>29.43</v>
      </c>
      <c r="P270" t="s">
        <v>318</v>
      </c>
      <c r="Q270">
        <v>65.072800000000001</v>
      </c>
      <c r="R270">
        <v>29.202400000000001</v>
      </c>
    </row>
    <row r="271" spans="3:18">
      <c r="C271" t="s">
        <v>330</v>
      </c>
      <c r="D271">
        <v>85.2</v>
      </c>
      <c r="I271" t="s">
        <v>347</v>
      </c>
      <c r="J271">
        <f t="shared" si="20"/>
        <v>95.01</v>
      </c>
      <c r="K271">
        <f t="shared" si="21"/>
        <v>65.58</v>
      </c>
      <c r="L271">
        <f t="shared" si="22"/>
        <v>29.43</v>
      </c>
      <c r="M271">
        <f t="shared" si="23"/>
        <v>0</v>
      </c>
      <c r="N271">
        <f t="shared" si="24"/>
        <v>29.43</v>
      </c>
      <c r="P271" t="s">
        <v>330</v>
      </c>
      <c r="Q271">
        <v>58.808799999999998</v>
      </c>
      <c r="R271">
        <v>26.391300000000001</v>
      </c>
    </row>
    <row r="272" spans="3:18">
      <c r="C272" t="s">
        <v>342</v>
      </c>
      <c r="D272">
        <v>95.01</v>
      </c>
      <c r="I272" t="s">
        <v>348</v>
      </c>
      <c r="J272">
        <f t="shared" si="20"/>
        <v>112.1</v>
      </c>
      <c r="K272">
        <f t="shared" si="21"/>
        <v>74.36</v>
      </c>
      <c r="L272">
        <f t="shared" si="22"/>
        <v>37.75</v>
      </c>
      <c r="M272">
        <f t="shared" si="23"/>
        <v>-1.00000000000051E-2</v>
      </c>
      <c r="N272">
        <f t="shared" si="24"/>
        <v>37.74</v>
      </c>
      <c r="P272" t="s">
        <v>342</v>
      </c>
      <c r="Q272">
        <v>65.5792</v>
      </c>
      <c r="R272">
        <v>29.429600000000001</v>
      </c>
    </row>
    <row r="273" spans="3:18">
      <c r="C273" t="s">
        <v>354</v>
      </c>
      <c r="D273">
        <v>102.98</v>
      </c>
      <c r="I273" t="s">
        <v>349</v>
      </c>
      <c r="J273">
        <f t="shared" si="20"/>
        <v>105.33</v>
      </c>
      <c r="K273">
        <f t="shared" si="21"/>
        <v>65.56</v>
      </c>
      <c r="L273">
        <f t="shared" si="22"/>
        <v>39.770000000000003</v>
      </c>
      <c r="M273">
        <f t="shared" si="23"/>
        <v>0</v>
      </c>
      <c r="N273">
        <f t="shared" si="24"/>
        <v>39.770000000000003</v>
      </c>
      <c r="P273" t="s">
        <v>354</v>
      </c>
      <c r="Q273">
        <v>71.078400000000002</v>
      </c>
      <c r="R273">
        <v>31.897400000000001</v>
      </c>
    </row>
    <row r="274" spans="3:18">
      <c r="C274" t="s">
        <v>366</v>
      </c>
      <c r="D274">
        <v>73.099999999999994</v>
      </c>
      <c r="I274" t="s">
        <v>350</v>
      </c>
      <c r="J274">
        <f t="shared" si="20"/>
        <v>95.35</v>
      </c>
      <c r="K274">
        <f t="shared" si="21"/>
        <v>65.56</v>
      </c>
      <c r="L274">
        <f t="shared" si="22"/>
        <v>29.78</v>
      </c>
      <c r="M274">
        <f t="shared" si="23"/>
        <v>9.9999999999909103E-3</v>
      </c>
      <c r="N274">
        <f t="shared" si="24"/>
        <v>29.79</v>
      </c>
      <c r="P274" t="s">
        <v>366</v>
      </c>
      <c r="Q274">
        <v>50.454799999999999</v>
      </c>
      <c r="R274">
        <v>22.642299999999999</v>
      </c>
    </row>
    <row r="275" spans="3:18">
      <c r="C275" t="s">
        <v>378</v>
      </c>
      <c r="D275">
        <v>61.81</v>
      </c>
      <c r="I275" t="s">
        <v>351</v>
      </c>
      <c r="J275">
        <f t="shared" si="20"/>
        <v>102.98</v>
      </c>
      <c r="K275">
        <f t="shared" si="21"/>
        <v>71.08</v>
      </c>
      <c r="L275">
        <f t="shared" si="22"/>
        <v>31.9</v>
      </c>
      <c r="M275">
        <f t="shared" si="23"/>
        <v>0</v>
      </c>
      <c r="N275">
        <f t="shared" si="24"/>
        <v>31.9</v>
      </c>
      <c r="P275" t="s">
        <v>378</v>
      </c>
      <c r="Q275">
        <v>42.662599999999998</v>
      </c>
      <c r="R275">
        <v>19.145399999999999</v>
      </c>
    </row>
    <row r="276" spans="3:18">
      <c r="C276" t="s">
        <v>388</v>
      </c>
      <c r="D276">
        <v>57.76</v>
      </c>
      <c r="I276" t="s">
        <v>352</v>
      </c>
      <c r="J276">
        <f t="shared" si="20"/>
        <v>102.98</v>
      </c>
      <c r="K276">
        <f t="shared" si="21"/>
        <v>71.08</v>
      </c>
      <c r="L276">
        <f t="shared" si="22"/>
        <v>31.9</v>
      </c>
      <c r="M276">
        <f t="shared" si="23"/>
        <v>0</v>
      </c>
      <c r="N276">
        <f t="shared" si="24"/>
        <v>31.9</v>
      </c>
      <c r="P276" t="s">
        <v>388</v>
      </c>
      <c r="Q276">
        <v>39.868400000000001</v>
      </c>
      <c r="R276">
        <v>17.891500000000001</v>
      </c>
    </row>
    <row r="277" spans="3:18">
      <c r="C277" t="s">
        <v>307</v>
      </c>
      <c r="D277">
        <v>104.47</v>
      </c>
      <c r="I277" t="s">
        <v>353</v>
      </c>
      <c r="J277">
        <f t="shared" si="20"/>
        <v>102.98</v>
      </c>
      <c r="K277">
        <f t="shared" si="21"/>
        <v>71.08</v>
      </c>
      <c r="L277">
        <f t="shared" si="22"/>
        <v>31.9</v>
      </c>
      <c r="M277">
        <f t="shared" si="23"/>
        <v>0</v>
      </c>
      <c r="N277">
        <f t="shared" si="24"/>
        <v>31.9</v>
      </c>
      <c r="P277" t="s">
        <v>307</v>
      </c>
      <c r="Q277">
        <v>72.1113</v>
      </c>
      <c r="R277">
        <v>32.360999999999997</v>
      </c>
    </row>
    <row r="278" spans="3:18">
      <c r="C278" t="s">
        <v>319</v>
      </c>
      <c r="D278">
        <v>94.28</v>
      </c>
      <c r="I278" t="s">
        <v>354</v>
      </c>
      <c r="J278">
        <f t="shared" si="20"/>
        <v>102.98</v>
      </c>
      <c r="K278">
        <f t="shared" si="21"/>
        <v>71.08</v>
      </c>
      <c r="L278">
        <f t="shared" si="22"/>
        <v>31.9</v>
      </c>
      <c r="M278">
        <f t="shared" si="23"/>
        <v>0</v>
      </c>
      <c r="N278">
        <f t="shared" si="24"/>
        <v>31.9</v>
      </c>
      <c r="P278" t="s">
        <v>319</v>
      </c>
      <c r="Q278">
        <v>65.072800000000001</v>
      </c>
      <c r="R278">
        <v>29.202400000000001</v>
      </c>
    </row>
    <row r="279" spans="3:18">
      <c r="C279" t="s">
        <v>331</v>
      </c>
      <c r="D279">
        <v>85.2</v>
      </c>
      <c r="I279" t="s">
        <v>355</v>
      </c>
      <c r="J279">
        <f t="shared" si="20"/>
        <v>102.98</v>
      </c>
      <c r="K279">
        <f t="shared" si="21"/>
        <v>71.08</v>
      </c>
      <c r="L279">
        <f t="shared" si="22"/>
        <v>31.9</v>
      </c>
      <c r="M279">
        <f t="shared" si="23"/>
        <v>0</v>
      </c>
      <c r="N279">
        <f t="shared" si="24"/>
        <v>31.9</v>
      </c>
      <c r="P279" t="s">
        <v>331</v>
      </c>
      <c r="Q279">
        <v>58.808799999999998</v>
      </c>
      <c r="R279">
        <v>26.391300000000001</v>
      </c>
    </row>
    <row r="280" spans="3:18">
      <c r="C280" t="s">
        <v>343</v>
      </c>
      <c r="D280">
        <v>95.01</v>
      </c>
      <c r="I280" t="s">
        <v>356</v>
      </c>
      <c r="J280">
        <f t="shared" si="20"/>
        <v>102.98</v>
      </c>
      <c r="K280">
        <f t="shared" si="21"/>
        <v>71.08</v>
      </c>
      <c r="L280">
        <f t="shared" si="22"/>
        <v>31.9</v>
      </c>
      <c r="M280">
        <f t="shared" si="23"/>
        <v>0</v>
      </c>
      <c r="N280">
        <f t="shared" si="24"/>
        <v>31.9</v>
      </c>
      <c r="P280" t="s">
        <v>343</v>
      </c>
      <c r="Q280">
        <v>65.5792</v>
      </c>
      <c r="R280">
        <v>29.429600000000001</v>
      </c>
    </row>
    <row r="281" spans="3:18">
      <c r="C281" t="s">
        <v>355</v>
      </c>
      <c r="D281">
        <v>102.98</v>
      </c>
      <c r="I281" t="s">
        <v>357</v>
      </c>
      <c r="J281">
        <f t="shared" si="20"/>
        <v>102.98</v>
      </c>
      <c r="K281">
        <f t="shared" si="21"/>
        <v>71.08</v>
      </c>
      <c r="L281">
        <f t="shared" si="22"/>
        <v>31.9</v>
      </c>
      <c r="M281">
        <f t="shared" si="23"/>
        <v>0</v>
      </c>
      <c r="N281">
        <f t="shared" si="24"/>
        <v>31.9</v>
      </c>
      <c r="P281" t="s">
        <v>355</v>
      </c>
      <c r="Q281">
        <v>71.078400000000002</v>
      </c>
      <c r="R281">
        <v>31.897400000000001</v>
      </c>
    </row>
    <row r="282" spans="3:18">
      <c r="C282" t="s">
        <v>367</v>
      </c>
      <c r="D282">
        <v>73.099999999999994</v>
      </c>
      <c r="I282" t="s">
        <v>358</v>
      </c>
      <c r="J282">
        <f t="shared" si="20"/>
        <v>102.98</v>
      </c>
      <c r="K282">
        <f t="shared" si="21"/>
        <v>71.08</v>
      </c>
      <c r="L282">
        <f t="shared" si="22"/>
        <v>31.9</v>
      </c>
      <c r="M282">
        <f t="shared" si="23"/>
        <v>0</v>
      </c>
      <c r="N282">
        <f t="shared" si="24"/>
        <v>31.9</v>
      </c>
      <c r="P282" t="s">
        <v>367</v>
      </c>
      <c r="Q282">
        <v>50.454799999999999</v>
      </c>
      <c r="R282">
        <v>22.642299999999999</v>
      </c>
    </row>
    <row r="283" spans="3:18">
      <c r="C283" t="s">
        <v>379</v>
      </c>
      <c r="D283">
        <v>61.81</v>
      </c>
      <c r="I283" t="s">
        <v>359</v>
      </c>
      <c r="J283">
        <f t="shared" si="20"/>
        <v>102.98</v>
      </c>
      <c r="K283">
        <f t="shared" si="21"/>
        <v>71.08</v>
      </c>
      <c r="L283">
        <f t="shared" si="22"/>
        <v>31.9</v>
      </c>
      <c r="M283">
        <f t="shared" si="23"/>
        <v>0</v>
      </c>
      <c r="N283">
        <f t="shared" si="24"/>
        <v>31.9</v>
      </c>
      <c r="P283" t="s">
        <v>379</v>
      </c>
      <c r="Q283">
        <v>42.662599999999998</v>
      </c>
      <c r="R283">
        <v>19.145399999999999</v>
      </c>
    </row>
    <row r="284" spans="3:18">
      <c r="C284" t="s">
        <v>389</v>
      </c>
      <c r="D284">
        <v>57.76</v>
      </c>
      <c r="I284" t="s">
        <v>360</v>
      </c>
      <c r="J284">
        <f t="shared" si="20"/>
        <v>57.6</v>
      </c>
      <c r="K284">
        <f t="shared" si="21"/>
        <v>38.21</v>
      </c>
      <c r="L284">
        <f t="shared" si="22"/>
        <v>19.399999999999999</v>
      </c>
      <c r="M284">
        <f t="shared" si="23"/>
        <v>-9.9999999999980105E-3</v>
      </c>
      <c r="N284">
        <f t="shared" si="24"/>
        <v>19.39</v>
      </c>
      <c r="P284" t="s">
        <v>389</v>
      </c>
      <c r="Q284">
        <v>39.868400000000001</v>
      </c>
      <c r="R284">
        <v>17.891500000000001</v>
      </c>
    </row>
    <row r="285" spans="3:18">
      <c r="C285" t="s">
        <v>308</v>
      </c>
      <c r="D285">
        <v>104.47</v>
      </c>
      <c r="I285" t="s">
        <v>361</v>
      </c>
      <c r="J285">
        <f t="shared" si="20"/>
        <v>83.72</v>
      </c>
      <c r="K285">
        <f t="shared" si="21"/>
        <v>52.11</v>
      </c>
      <c r="L285">
        <f t="shared" si="22"/>
        <v>31.61</v>
      </c>
      <c r="M285">
        <f t="shared" si="23"/>
        <v>0</v>
      </c>
      <c r="N285">
        <f t="shared" si="24"/>
        <v>31.61</v>
      </c>
      <c r="P285" t="s">
        <v>308</v>
      </c>
      <c r="Q285">
        <v>72.1113</v>
      </c>
      <c r="R285">
        <v>32.360999999999997</v>
      </c>
    </row>
    <row r="286" spans="3:18">
      <c r="C286" t="s">
        <v>320</v>
      </c>
      <c r="D286">
        <v>94.28</v>
      </c>
      <c r="I286" t="s">
        <v>362</v>
      </c>
      <c r="J286">
        <f t="shared" si="20"/>
        <v>68.11</v>
      </c>
      <c r="K286">
        <f t="shared" si="21"/>
        <v>46.83</v>
      </c>
      <c r="L286">
        <f t="shared" si="22"/>
        <v>21.27</v>
      </c>
      <c r="M286">
        <f t="shared" si="23"/>
        <v>1.00000000000016E-2</v>
      </c>
      <c r="N286">
        <f t="shared" si="24"/>
        <v>21.28</v>
      </c>
      <c r="P286" t="s">
        <v>320</v>
      </c>
      <c r="Q286">
        <v>65.072800000000001</v>
      </c>
      <c r="R286">
        <v>29.202400000000001</v>
      </c>
    </row>
    <row r="287" spans="3:18">
      <c r="C287" t="s">
        <v>332</v>
      </c>
      <c r="D287">
        <v>85.2</v>
      </c>
      <c r="I287" t="s">
        <v>363</v>
      </c>
      <c r="J287">
        <f t="shared" si="20"/>
        <v>73.099999999999994</v>
      </c>
      <c r="K287">
        <f t="shared" si="21"/>
        <v>50.45</v>
      </c>
      <c r="L287">
        <f t="shared" si="22"/>
        <v>22.64</v>
      </c>
      <c r="M287">
        <f t="shared" si="23"/>
        <v>9.9999999999909103E-3</v>
      </c>
      <c r="N287">
        <f t="shared" si="24"/>
        <v>22.65</v>
      </c>
      <c r="P287" t="s">
        <v>332</v>
      </c>
      <c r="Q287">
        <v>58.808799999999998</v>
      </c>
      <c r="R287">
        <v>26.391300000000001</v>
      </c>
    </row>
    <row r="288" spans="3:18">
      <c r="C288" t="s">
        <v>344</v>
      </c>
      <c r="D288">
        <v>95.01</v>
      </c>
      <c r="I288" t="s">
        <v>364</v>
      </c>
      <c r="J288">
        <f t="shared" si="20"/>
        <v>73.099999999999994</v>
      </c>
      <c r="K288">
        <f t="shared" si="21"/>
        <v>50.45</v>
      </c>
      <c r="L288">
        <f t="shared" si="22"/>
        <v>22.64</v>
      </c>
      <c r="M288">
        <f t="shared" si="23"/>
        <v>9.9999999999909103E-3</v>
      </c>
      <c r="N288">
        <f t="shared" si="24"/>
        <v>22.65</v>
      </c>
      <c r="P288" t="s">
        <v>344</v>
      </c>
      <c r="Q288">
        <v>65.5792</v>
      </c>
      <c r="R288">
        <v>29.429600000000001</v>
      </c>
    </row>
    <row r="289" spans="3:18">
      <c r="C289" t="s">
        <v>356</v>
      </c>
      <c r="D289">
        <v>102.98</v>
      </c>
      <c r="I289" t="s">
        <v>365</v>
      </c>
      <c r="J289">
        <f t="shared" si="20"/>
        <v>73.099999999999994</v>
      </c>
      <c r="K289">
        <f t="shared" si="21"/>
        <v>50.45</v>
      </c>
      <c r="L289">
        <f t="shared" si="22"/>
        <v>22.64</v>
      </c>
      <c r="M289">
        <f t="shared" si="23"/>
        <v>9.9999999999909103E-3</v>
      </c>
      <c r="N289">
        <f t="shared" si="24"/>
        <v>22.65</v>
      </c>
      <c r="P289" t="s">
        <v>356</v>
      </c>
      <c r="Q289">
        <v>71.078400000000002</v>
      </c>
      <c r="R289">
        <v>31.897400000000001</v>
      </c>
    </row>
    <row r="290" spans="3:18">
      <c r="C290" t="s">
        <v>368</v>
      </c>
      <c r="D290">
        <v>73.099999999999994</v>
      </c>
      <c r="I290" t="s">
        <v>366</v>
      </c>
      <c r="J290">
        <f t="shared" si="20"/>
        <v>73.099999999999994</v>
      </c>
      <c r="K290">
        <f t="shared" si="21"/>
        <v>50.45</v>
      </c>
      <c r="L290">
        <f t="shared" si="22"/>
        <v>22.64</v>
      </c>
      <c r="M290">
        <f t="shared" si="23"/>
        <v>9.9999999999909103E-3</v>
      </c>
      <c r="N290">
        <f t="shared" si="24"/>
        <v>22.65</v>
      </c>
      <c r="P290" t="s">
        <v>368</v>
      </c>
      <c r="Q290">
        <v>50.454799999999999</v>
      </c>
      <c r="R290">
        <v>22.642299999999999</v>
      </c>
    </row>
    <row r="291" spans="3:18">
      <c r="C291" t="s">
        <v>380</v>
      </c>
      <c r="D291">
        <v>61.81</v>
      </c>
      <c r="I291" t="s">
        <v>367</v>
      </c>
      <c r="J291">
        <f t="shared" si="20"/>
        <v>73.099999999999994</v>
      </c>
      <c r="K291">
        <f t="shared" si="21"/>
        <v>50.45</v>
      </c>
      <c r="L291">
        <f t="shared" si="22"/>
        <v>22.64</v>
      </c>
      <c r="M291">
        <f t="shared" si="23"/>
        <v>9.9999999999909103E-3</v>
      </c>
      <c r="N291">
        <f t="shared" si="24"/>
        <v>22.65</v>
      </c>
      <c r="P291" t="s">
        <v>380</v>
      </c>
      <c r="Q291">
        <v>42.662599999999998</v>
      </c>
      <c r="R291">
        <v>19.145399999999999</v>
      </c>
    </row>
    <row r="292" spans="3:18">
      <c r="C292" t="s">
        <v>390</v>
      </c>
      <c r="D292">
        <v>57.76</v>
      </c>
      <c r="I292" t="s">
        <v>368</v>
      </c>
      <c r="J292">
        <f t="shared" si="20"/>
        <v>73.099999999999994</v>
      </c>
      <c r="K292">
        <f t="shared" si="21"/>
        <v>50.45</v>
      </c>
      <c r="L292">
        <f t="shared" si="22"/>
        <v>22.64</v>
      </c>
      <c r="M292">
        <f t="shared" si="23"/>
        <v>9.9999999999909103E-3</v>
      </c>
      <c r="N292">
        <f t="shared" si="24"/>
        <v>22.65</v>
      </c>
      <c r="P292" t="s">
        <v>390</v>
      </c>
      <c r="Q292">
        <v>39.868400000000001</v>
      </c>
      <c r="R292">
        <v>17.891500000000001</v>
      </c>
    </row>
    <row r="293" spans="3:18">
      <c r="C293" t="s">
        <v>309</v>
      </c>
      <c r="D293">
        <v>104.47</v>
      </c>
      <c r="I293" t="s">
        <v>369</v>
      </c>
      <c r="J293">
        <f t="shared" si="20"/>
        <v>73.099999999999994</v>
      </c>
      <c r="K293">
        <f t="shared" si="21"/>
        <v>50.45</v>
      </c>
      <c r="L293">
        <f t="shared" si="22"/>
        <v>22.64</v>
      </c>
      <c r="M293">
        <f t="shared" si="23"/>
        <v>9.9999999999909103E-3</v>
      </c>
      <c r="N293">
        <f t="shared" si="24"/>
        <v>22.65</v>
      </c>
      <c r="P293" t="s">
        <v>309</v>
      </c>
      <c r="Q293">
        <v>72.1113</v>
      </c>
      <c r="R293">
        <v>32.360999999999997</v>
      </c>
    </row>
    <row r="294" spans="3:18">
      <c r="C294" t="s">
        <v>321</v>
      </c>
      <c r="D294">
        <v>94.28</v>
      </c>
      <c r="I294" t="s">
        <v>370</v>
      </c>
      <c r="J294">
        <f t="shared" si="20"/>
        <v>73.099999999999994</v>
      </c>
      <c r="K294">
        <f t="shared" si="21"/>
        <v>50.45</v>
      </c>
      <c r="L294">
        <f t="shared" si="22"/>
        <v>22.64</v>
      </c>
      <c r="M294">
        <f t="shared" si="23"/>
        <v>9.9999999999909103E-3</v>
      </c>
      <c r="N294">
        <f t="shared" si="24"/>
        <v>22.65</v>
      </c>
      <c r="P294" t="s">
        <v>321</v>
      </c>
      <c r="Q294">
        <v>65.072800000000001</v>
      </c>
      <c r="R294">
        <v>29.202400000000001</v>
      </c>
    </row>
    <row r="295" spans="3:18">
      <c r="C295" t="s">
        <v>333</v>
      </c>
      <c r="D295">
        <v>85.2</v>
      </c>
      <c r="I295" t="s">
        <v>371</v>
      </c>
      <c r="J295">
        <f t="shared" si="20"/>
        <v>73.099999999999994</v>
      </c>
      <c r="K295">
        <f t="shared" si="21"/>
        <v>50.45</v>
      </c>
      <c r="L295">
        <f t="shared" si="22"/>
        <v>22.64</v>
      </c>
      <c r="M295">
        <f t="shared" si="23"/>
        <v>9.9999999999909103E-3</v>
      </c>
      <c r="N295">
        <f t="shared" si="24"/>
        <v>22.65</v>
      </c>
      <c r="P295" t="s">
        <v>333</v>
      </c>
      <c r="Q295">
        <v>58.808799999999998</v>
      </c>
      <c r="R295">
        <v>26.391300000000001</v>
      </c>
    </row>
    <row r="296" spans="3:18">
      <c r="C296" t="s">
        <v>345</v>
      </c>
      <c r="D296">
        <v>95.01</v>
      </c>
      <c r="I296" t="s">
        <v>372</v>
      </c>
      <c r="J296">
        <f t="shared" si="20"/>
        <v>96.05</v>
      </c>
      <c r="K296">
        <f t="shared" si="21"/>
        <v>63.71</v>
      </c>
      <c r="L296">
        <f t="shared" si="22"/>
        <v>32.340000000000003</v>
      </c>
      <c r="M296">
        <f t="shared" si="23"/>
        <v>0</v>
      </c>
      <c r="N296">
        <f t="shared" si="24"/>
        <v>32.340000000000003</v>
      </c>
      <c r="P296" t="s">
        <v>345</v>
      </c>
      <c r="Q296">
        <v>65.5792</v>
      </c>
      <c r="R296">
        <v>29.429600000000001</v>
      </c>
    </row>
    <row r="297" spans="3:18">
      <c r="C297" t="s">
        <v>357</v>
      </c>
      <c r="D297">
        <v>102.98</v>
      </c>
      <c r="I297" t="s">
        <v>373</v>
      </c>
      <c r="J297">
        <f t="shared" si="20"/>
        <v>59.12</v>
      </c>
      <c r="K297">
        <f t="shared" si="21"/>
        <v>36.799999999999997</v>
      </c>
      <c r="L297">
        <f t="shared" si="22"/>
        <v>22.32</v>
      </c>
      <c r="M297">
        <f t="shared" si="23"/>
        <v>0</v>
      </c>
      <c r="N297">
        <f t="shared" si="24"/>
        <v>22.32</v>
      </c>
      <c r="P297" t="s">
        <v>357</v>
      </c>
      <c r="Q297">
        <v>71.078400000000002</v>
      </c>
      <c r="R297">
        <v>31.897400000000001</v>
      </c>
    </row>
    <row r="298" spans="3:18">
      <c r="C298" t="s">
        <v>369</v>
      </c>
      <c r="D298">
        <v>73.099999999999994</v>
      </c>
      <c r="I298" t="s">
        <v>374</v>
      </c>
      <c r="J298">
        <f t="shared" si="20"/>
        <v>61.35</v>
      </c>
      <c r="K298">
        <f t="shared" si="21"/>
        <v>42.19</v>
      </c>
      <c r="L298">
        <f t="shared" si="22"/>
        <v>19.16</v>
      </c>
      <c r="M298">
        <f t="shared" si="23"/>
        <v>0</v>
      </c>
      <c r="N298">
        <f t="shared" si="24"/>
        <v>19.16</v>
      </c>
      <c r="P298" t="s">
        <v>369</v>
      </c>
      <c r="Q298">
        <v>50.454799999999999</v>
      </c>
      <c r="R298">
        <v>22.642299999999999</v>
      </c>
    </row>
    <row r="299" spans="3:18">
      <c r="C299" t="s">
        <v>381</v>
      </c>
      <c r="D299">
        <v>61.81</v>
      </c>
      <c r="I299" t="s">
        <v>375</v>
      </c>
      <c r="J299">
        <f t="shared" si="20"/>
        <v>61.81</v>
      </c>
      <c r="K299">
        <f t="shared" si="21"/>
        <v>42.66</v>
      </c>
      <c r="L299">
        <f t="shared" si="22"/>
        <v>19.149999999999999</v>
      </c>
      <c r="M299">
        <f t="shared" si="23"/>
        <v>0</v>
      </c>
      <c r="N299">
        <f t="shared" si="24"/>
        <v>19.149999999999999</v>
      </c>
      <c r="P299" t="s">
        <v>381</v>
      </c>
      <c r="Q299">
        <v>42.662599999999998</v>
      </c>
      <c r="R299">
        <v>19.145399999999999</v>
      </c>
    </row>
    <row r="300" spans="3:18">
      <c r="C300" t="s">
        <v>391</v>
      </c>
      <c r="D300">
        <v>57.76</v>
      </c>
      <c r="I300" t="s">
        <v>376</v>
      </c>
      <c r="J300">
        <f t="shared" si="20"/>
        <v>61.81</v>
      </c>
      <c r="K300">
        <f t="shared" si="21"/>
        <v>42.66</v>
      </c>
      <c r="L300">
        <f t="shared" si="22"/>
        <v>19.149999999999999</v>
      </c>
      <c r="M300">
        <f t="shared" si="23"/>
        <v>0</v>
      </c>
      <c r="N300">
        <f t="shared" si="24"/>
        <v>19.149999999999999</v>
      </c>
      <c r="P300" t="s">
        <v>391</v>
      </c>
      <c r="Q300">
        <v>39.868400000000001</v>
      </c>
      <c r="R300">
        <v>17.891500000000001</v>
      </c>
    </row>
    <row r="301" spans="3:18">
      <c r="C301" t="s">
        <v>310</v>
      </c>
      <c r="D301">
        <v>104.47</v>
      </c>
      <c r="I301" t="s">
        <v>377</v>
      </c>
      <c r="J301">
        <f t="shared" si="20"/>
        <v>61.81</v>
      </c>
      <c r="K301">
        <f t="shared" si="21"/>
        <v>42.66</v>
      </c>
      <c r="L301">
        <f t="shared" si="22"/>
        <v>19.149999999999999</v>
      </c>
      <c r="M301">
        <f t="shared" si="23"/>
        <v>0</v>
      </c>
      <c r="N301">
        <f t="shared" si="24"/>
        <v>19.149999999999999</v>
      </c>
      <c r="P301" t="s">
        <v>310</v>
      </c>
      <c r="Q301">
        <v>72.1113</v>
      </c>
      <c r="R301">
        <v>32.360999999999997</v>
      </c>
    </row>
    <row r="302" spans="3:18">
      <c r="C302" t="s">
        <v>322</v>
      </c>
      <c r="D302">
        <v>94.28</v>
      </c>
      <c r="I302" t="s">
        <v>378</v>
      </c>
      <c r="J302">
        <f t="shared" si="20"/>
        <v>61.81</v>
      </c>
      <c r="K302">
        <f t="shared" si="21"/>
        <v>42.66</v>
      </c>
      <c r="L302">
        <f t="shared" si="22"/>
        <v>19.149999999999999</v>
      </c>
      <c r="M302">
        <f t="shared" si="23"/>
        <v>0</v>
      </c>
      <c r="N302">
        <f t="shared" si="24"/>
        <v>19.149999999999999</v>
      </c>
      <c r="P302" t="s">
        <v>322</v>
      </c>
      <c r="Q302">
        <v>65.072800000000001</v>
      </c>
      <c r="R302">
        <v>29.202400000000001</v>
      </c>
    </row>
    <row r="303" spans="3:18">
      <c r="C303" t="s">
        <v>334</v>
      </c>
      <c r="D303">
        <v>85.2</v>
      </c>
      <c r="I303" t="s">
        <v>379</v>
      </c>
      <c r="J303">
        <f t="shared" si="20"/>
        <v>61.81</v>
      </c>
      <c r="K303">
        <f t="shared" si="21"/>
        <v>42.66</v>
      </c>
      <c r="L303">
        <f t="shared" si="22"/>
        <v>19.149999999999999</v>
      </c>
      <c r="M303">
        <f t="shared" si="23"/>
        <v>0</v>
      </c>
      <c r="N303">
        <f t="shared" si="24"/>
        <v>19.149999999999999</v>
      </c>
      <c r="P303" t="s">
        <v>334</v>
      </c>
      <c r="Q303">
        <v>58.808799999999998</v>
      </c>
      <c r="R303">
        <v>26.391300000000001</v>
      </c>
    </row>
    <row r="304" spans="3:18">
      <c r="C304" t="s">
        <v>346</v>
      </c>
      <c r="D304">
        <v>95.01</v>
      </c>
      <c r="I304" t="s">
        <v>380</v>
      </c>
      <c r="J304">
        <f t="shared" si="20"/>
        <v>61.81</v>
      </c>
      <c r="K304">
        <f t="shared" si="21"/>
        <v>42.66</v>
      </c>
      <c r="L304">
        <f t="shared" si="22"/>
        <v>19.149999999999999</v>
      </c>
      <c r="M304">
        <f t="shared" si="23"/>
        <v>0</v>
      </c>
      <c r="N304">
        <f t="shared" si="24"/>
        <v>19.149999999999999</v>
      </c>
      <c r="P304" t="s">
        <v>346</v>
      </c>
      <c r="Q304">
        <v>65.5792</v>
      </c>
      <c r="R304">
        <v>29.429600000000001</v>
      </c>
    </row>
    <row r="305" spans="3:18">
      <c r="C305" t="s">
        <v>358</v>
      </c>
      <c r="D305">
        <v>102.98</v>
      </c>
      <c r="I305" t="s">
        <v>381</v>
      </c>
      <c r="J305">
        <f t="shared" si="20"/>
        <v>61.81</v>
      </c>
      <c r="K305">
        <f t="shared" si="21"/>
        <v>42.66</v>
      </c>
      <c r="L305">
        <f t="shared" si="22"/>
        <v>19.149999999999999</v>
      </c>
      <c r="M305">
        <f t="shared" si="23"/>
        <v>0</v>
      </c>
      <c r="N305">
        <f t="shared" si="24"/>
        <v>19.149999999999999</v>
      </c>
      <c r="P305" t="s">
        <v>358</v>
      </c>
      <c r="Q305">
        <v>71.078400000000002</v>
      </c>
      <c r="R305">
        <v>31.897400000000001</v>
      </c>
    </row>
    <row r="306" spans="3:18">
      <c r="C306" t="s">
        <v>370</v>
      </c>
      <c r="D306">
        <v>73.099999999999994</v>
      </c>
      <c r="I306" t="s">
        <v>382</v>
      </c>
      <c r="J306">
        <f t="shared" si="20"/>
        <v>61.81</v>
      </c>
      <c r="K306">
        <f t="shared" si="21"/>
        <v>42.66</v>
      </c>
      <c r="L306">
        <f t="shared" si="22"/>
        <v>19.149999999999999</v>
      </c>
      <c r="M306">
        <f t="shared" si="23"/>
        <v>0</v>
      </c>
      <c r="N306">
        <f t="shared" si="24"/>
        <v>19.149999999999999</v>
      </c>
      <c r="P306" t="s">
        <v>370</v>
      </c>
      <c r="Q306">
        <v>50.454799999999999</v>
      </c>
      <c r="R306">
        <v>22.642299999999999</v>
      </c>
    </row>
    <row r="307" spans="3:18">
      <c r="C307" t="s">
        <v>382</v>
      </c>
      <c r="D307">
        <v>61.81</v>
      </c>
      <c r="I307" t="s">
        <v>383</v>
      </c>
      <c r="J307">
        <f t="shared" si="20"/>
        <v>61.81</v>
      </c>
      <c r="K307">
        <f t="shared" si="21"/>
        <v>42.66</v>
      </c>
      <c r="L307">
        <f t="shared" si="22"/>
        <v>19.149999999999999</v>
      </c>
      <c r="M307">
        <f t="shared" si="23"/>
        <v>0</v>
      </c>
      <c r="N307">
        <f t="shared" si="24"/>
        <v>19.149999999999999</v>
      </c>
      <c r="P307" t="s">
        <v>382</v>
      </c>
      <c r="Q307">
        <v>42.662599999999998</v>
      </c>
      <c r="R307">
        <v>19.145399999999999</v>
      </c>
    </row>
    <row r="308" spans="3:18">
      <c r="C308" t="s">
        <v>392</v>
      </c>
      <c r="D308">
        <v>57.76</v>
      </c>
      <c r="I308" t="s">
        <v>384</v>
      </c>
      <c r="J308">
        <f t="shared" si="20"/>
        <v>53.32</v>
      </c>
      <c r="K308">
        <f t="shared" si="21"/>
        <v>36.659999999999997</v>
      </c>
      <c r="L308">
        <f t="shared" si="22"/>
        <v>16.649999999999999</v>
      </c>
      <c r="M308">
        <f t="shared" si="23"/>
        <v>1.00000000000051E-2</v>
      </c>
      <c r="N308">
        <f t="shared" si="24"/>
        <v>16.66</v>
      </c>
      <c r="P308" t="s">
        <v>392</v>
      </c>
      <c r="Q308">
        <v>39.868400000000001</v>
      </c>
      <c r="R308">
        <v>17.891500000000001</v>
      </c>
    </row>
    <row r="309" spans="3:18">
      <c r="C309" t="s">
        <v>311</v>
      </c>
      <c r="D309">
        <v>104.47</v>
      </c>
      <c r="I309" t="s">
        <v>385</v>
      </c>
      <c r="J309">
        <f t="shared" si="20"/>
        <v>57.76</v>
      </c>
      <c r="K309">
        <f t="shared" si="21"/>
        <v>39.869999999999997</v>
      </c>
      <c r="L309">
        <f t="shared" si="22"/>
        <v>17.89</v>
      </c>
      <c r="M309">
        <f t="shared" si="23"/>
        <v>0</v>
      </c>
      <c r="N309">
        <f t="shared" si="24"/>
        <v>17.89</v>
      </c>
      <c r="P309" t="s">
        <v>311</v>
      </c>
      <c r="Q309">
        <v>72.1113</v>
      </c>
      <c r="R309">
        <v>32.360999999999997</v>
      </c>
    </row>
    <row r="310" spans="3:18">
      <c r="C310" t="s">
        <v>323</v>
      </c>
      <c r="D310">
        <v>94.28</v>
      </c>
      <c r="I310" t="s">
        <v>386</v>
      </c>
      <c r="J310">
        <f t="shared" si="20"/>
        <v>57.76</v>
      </c>
      <c r="K310">
        <f t="shared" si="21"/>
        <v>39.869999999999997</v>
      </c>
      <c r="L310">
        <f t="shared" si="22"/>
        <v>17.89</v>
      </c>
      <c r="M310">
        <f t="shared" si="23"/>
        <v>0</v>
      </c>
      <c r="N310">
        <f t="shared" si="24"/>
        <v>17.89</v>
      </c>
      <c r="P310" t="s">
        <v>323</v>
      </c>
      <c r="Q310">
        <v>65.072800000000001</v>
      </c>
      <c r="R310">
        <v>29.202400000000001</v>
      </c>
    </row>
    <row r="311" spans="3:18">
      <c r="C311" t="s">
        <v>335</v>
      </c>
      <c r="D311">
        <v>85.2</v>
      </c>
      <c r="I311" t="s">
        <v>387</v>
      </c>
      <c r="J311">
        <f t="shared" si="20"/>
        <v>57.76</v>
      </c>
      <c r="K311">
        <f t="shared" si="21"/>
        <v>39.869999999999997</v>
      </c>
      <c r="L311">
        <f t="shared" si="22"/>
        <v>17.89</v>
      </c>
      <c r="M311">
        <f t="shared" si="23"/>
        <v>0</v>
      </c>
      <c r="N311">
        <f t="shared" si="24"/>
        <v>17.89</v>
      </c>
      <c r="P311" t="s">
        <v>335</v>
      </c>
      <c r="Q311">
        <v>58.808799999999998</v>
      </c>
      <c r="R311">
        <v>26.391300000000001</v>
      </c>
    </row>
    <row r="312" spans="3:18">
      <c r="C312" t="s">
        <v>347</v>
      </c>
      <c r="D312">
        <v>95.01</v>
      </c>
      <c r="I312" t="s">
        <v>388</v>
      </c>
      <c r="J312">
        <f t="shared" si="20"/>
        <v>57.76</v>
      </c>
      <c r="K312">
        <f t="shared" si="21"/>
        <v>39.869999999999997</v>
      </c>
      <c r="L312">
        <f t="shared" si="22"/>
        <v>17.89</v>
      </c>
      <c r="M312">
        <f t="shared" si="23"/>
        <v>0</v>
      </c>
      <c r="N312">
        <f t="shared" si="24"/>
        <v>17.89</v>
      </c>
      <c r="P312" t="s">
        <v>347</v>
      </c>
      <c r="Q312">
        <v>65.5792</v>
      </c>
      <c r="R312">
        <v>29.429600000000001</v>
      </c>
    </row>
    <row r="313" spans="3:18">
      <c r="C313" t="s">
        <v>359</v>
      </c>
      <c r="D313">
        <v>102.98</v>
      </c>
      <c r="I313" t="s">
        <v>389</v>
      </c>
      <c r="J313">
        <f t="shared" si="20"/>
        <v>57.76</v>
      </c>
      <c r="K313">
        <f t="shared" si="21"/>
        <v>39.869999999999997</v>
      </c>
      <c r="L313">
        <f t="shared" si="22"/>
        <v>17.89</v>
      </c>
      <c r="M313">
        <f t="shared" si="23"/>
        <v>0</v>
      </c>
      <c r="N313">
        <f t="shared" si="24"/>
        <v>17.89</v>
      </c>
      <c r="P313" t="s">
        <v>359</v>
      </c>
      <c r="Q313">
        <v>71.078400000000002</v>
      </c>
      <c r="R313">
        <v>31.897400000000001</v>
      </c>
    </row>
    <row r="314" spans="3:18">
      <c r="C314" t="s">
        <v>371</v>
      </c>
      <c r="D314">
        <v>73.099999999999994</v>
      </c>
      <c r="I314" t="s">
        <v>390</v>
      </c>
      <c r="J314">
        <f t="shared" si="20"/>
        <v>57.76</v>
      </c>
      <c r="K314">
        <f t="shared" si="21"/>
        <v>39.869999999999997</v>
      </c>
      <c r="L314">
        <f t="shared" si="22"/>
        <v>17.89</v>
      </c>
      <c r="M314">
        <f t="shared" si="23"/>
        <v>0</v>
      </c>
      <c r="N314">
        <f t="shared" si="24"/>
        <v>17.89</v>
      </c>
      <c r="P314" t="s">
        <v>371</v>
      </c>
      <c r="Q314">
        <v>50.454799999999999</v>
      </c>
      <c r="R314">
        <v>22.642299999999999</v>
      </c>
    </row>
    <row r="315" spans="3:18">
      <c r="C315" t="s">
        <v>383</v>
      </c>
      <c r="D315">
        <v>61.81</v>
      </c>
      <c r="I315" t="s">
        <v>391</v>
      </c>
      <c r="J315">
        <f t="shared" si="20"/>
        <v>57.76</v>
      </c>
      <c r="K315">
        <f t="shared" si="21"/>
        <v>39.869999999999997</v>
      </c>
      <c r="L315">
        <f t="shared" si="22"/>
        <v>17.89</v>
      </c>
      <c r="M315">
        <f t="shared" si="23"/>
        <v>0</v>
      </c>
      <c r="N315">
        <f t="shared" si="24"/>
        <v>17.89</v>
      </c>
      <c r="P315" t="s">
        <v>383</v>
      </c>
      <c r="Q315">
        <v>42.662599999999998</v>
      </c>
      <c r="R315">
        <v>19.145399999999999</v>
      </c>
    </row>
    <row r="316" spans="3:18">
      <c r="C316" t="s">
        <v>393</v>
      </c>
      <c r="D316">
        <v>57.76</v>
      </c>
      <c r="I316" t="s">
        <v>392</v>
      </c>
      <c r="J316">
        <f t="shared" si="20"/>
        <v>57.76</v>
      </c>
      <c r="K316">
        <f t="shared" si="21"/>
        <v>39.869999999999997</v>
      </c>
      <c r="L316">
        <f t="shared" si="22"/>
        <v>17.89</v>
      </c>
      <c r="M316">
        <f t="shared" si="23"/>
        <v>0</v>
      </c>
      <c r="N316">
        <f t="shared" si="24"/>
        <v>17.89</v>
      </c>
      <c r="P316" t="s">
        <v>393</v>
      </c>
      <c r="Q316">
        <v>39.868400000000001</v>
      </c>
      <c r="R316">
        <v>17.891500000000001</v>
      </c>
    </row>
    <row r="317" spans="3:18">
      <c r="C317" t="s">
        <v>312</v>
      </c>
      <c r="D317">
        <v>111.97</v>
      </c>
      <c r="I317" t="s">
        <v>393</v>
      </c>
      <c r="J317">
        <f t="shared" si="20"/>
        <v>57.76</v>
      </c>
      <c r="K317">
        <f t="shared" si="21"/>
        <v>39.869999999999997</v>
      </c>
      <c r="L317">
        <f t="shared" si="22"/>
        <v>17.89</v>
      </c>
      <c r="M317">
        <f t="shared" si="23"/>
        <v>0</v>
      </c>
      <c r="N317">
        <f t="shared" si="24"/>
        <v>17.89</v>
      </c>
      <c r="P317" t="s">
        <v>312</v>
      </c>
      <c r="Q317">
        <v>74.264700000000005</v>
      </c>
      <c r="R317">
        <v>37.701799999999999</v>
      </c>
    </row>
    <row r="318" spans="3:18">
      <c r="C318" t="s">
        <v>324</v>
      </c>
      <c r="D318">
        <v>85.91</v>
      </c>
      <c r="I318" t="s">
        <v>394</v>
      </c>
      <c r="J318">
        <f t="shared" si="20"/>
        <v>96.45</v>
      </c>
      <c r="K318">
        <f t="shared" si="21"/>
        <v>64.83</v>
      </c>
      <c r="L318">
        <f t="shared" si="22"/>
        <v>31.61</v>
      </c>
      <c r="M318">
        <f t="shared" si="23"/>
        <v>1.00000000000051E-2</v>
      </c>
      <c r="N318">
        <f t="shared" si="24"/>
        <v>31.62</v>
      </c>
      <c r="P318" t="s">
        <v>324</v>
      </c>
      <c r="Q318">
        <v>56.984200000000001</v>
      </c>
      <c r="R318">
        <v>28.928999999999998</v>
      </c>
    </row>
    <row r="319" spans="3:18">
      <c r="C319" t="s">
        <v>336</v>
      </c>
      <c r="D319">
        <v>85.91</v>
      </c>
      <c r="I319" t="s">
        <v>395</v>
      </c>
      <c r="J319">
        <f t="shared" si="20"/>
        <v>90.78</v>
      </c>
      <c r="K319">
        <f t="shared" si="21"/>
        <v>64.83</v>
      </c>
      <c r="L319">
        <f t="shared" si="22"/>
        <v>25.94</v>
      </c>
      <c r="M319">
        <f t="shared" si="23"/>
        <v>1.00000000000016E-2</v>
      </c>
      <c r="N319">
        <f t="shared" si="24"/>
        <v>25.95</v>
      </c>
      <c r="P319" t="s">
        <v>336</v>
      </c>
      <c r="Q319">
        <v>56.984200000000001</v>
      </c>
      <c r="R319">
        <v>28.928999999999998</v>
      </c>
    </row>
    <row r="320" spans="3:18">
      <c r="C320" t="s">
        <v>348</v>
      </c>
      <c r="D320">
        <v>112.1</v>
      </c>
      <c r="I320" t="s">
        <v>396</v>
      </c>
      <c r="J320">
        <f t="shared" si="20"/>
        <v>92.06</v>
      </c>
      <c r="K320">
        <f t="shared" si="21"/>
        <v>65.91</v>
      </c>
      <c r="L320">
        <f t="shared" si="22"/>
        <v>26.15</v>
      </c>
      <c r="M320">
        <f t="shared" si="23"/>
        <v>0</v>
      </c>
      <c r="N320">
        <f t="shared" si="24"/>
        <v>26.15</v>
      </c>
      <c r="P320" t="s">
        <v>348</v>
      </c>
      <c r="Q320">
        <v>74.3553</v>
      </c>
      <c r="R320">
        <v>37.747799999999998</v>
      </c>
    </row>
    <row r="321" spans="3:18">
      <c r="C321" t="s">
        <v>360</v>
      </c>
      <c r="D321">
        <v>57.6</v>
      </c>
      <c r="I321" t="s">
        <v>397</v>
      </c>
      <c r="J321">
        <f t="shared" si="20"/>
        <v>92.06</v>
      </c>
      <c r="K321">
        <f t="shared" si="21"/>
        <v>65.91</v>
      </c>
      <c r="L321">
        <f t="shared" si="22"/>
        <v>26.15</v>
      </c>
      <c r="M321">
        <f t="shared" si="23"/>
        <v>0</v>
      </c>
      <c r="N321">
        <f t="shared" si="24"/>
        <v>26.15</v>
      </c>
      <c r="P321" t="s">
        <v>360</v>
      </c>
      <c r="Q321">
        <v>38.206400000000002</v>
      </c>
      <c r="R321">
        <v>19.396000000000001</v>
      </c>
    </row>
    <row r="322" spans="3:18">
      <c r="C322" t="s">
        <v>372</v>
      </c>
      <c r="D322">
        <v>96.05</v>
      </c>
      <c r="I322" t="s">
        <v>398</v>
      </c>
      <c r="J322">
        <f t="shared" si="20"/>
        <v>92.06</v>
      </c>
      <c r="K322">
        <f t="shared" si="21"/>
        <v>65.91</v>
      </c>
      <c r="L322">
        <f t="shared" si="22"/>
        <v>26.15</v>
      </c>
      <c r="M322">
        <f t="shared" si="23"/>
        <v>0</v>
      </c>
      <c r="N322">
        <f t="shared" si="24"/>
        <v>26.15</v>
      </c>
      <c r="P322" t="s">
        <v>372</v>
      </c>
      <c r="Q322">
        <v>63.704999999999998</v>
      </c>
      <c r="R322">
        <v>32.340800000000002</v>
      </c>
    </row>
    <row r="323" spans="3:18">
      <c r="C323" t="s">
        <v>394</v>
      </c>
      <c r="D323">
        <v>96.45</v>
      </c>
      <c r="I323" t="s">
        <v>399</v>
      </c>
      <c r="J323">
        <f t="shared" ref="J323:J386" si="25">VLOOKUP(I323,C:D,2,FALSE)</f>
        <v>92.06</v>
      </c>
      <c r="K323">
        <f t="shared" ref="K323:K386" si="26">ROUND(VLOOKUP(I323,P:R,2,FALSE),2)</f>
        <v>65.91</v>
      </c>
      <c r="L323">
        <f t="shared" ref="L323:L386" si="27">ROUND(VLOOKUP(I323,P:R,3,FALSE),2)</f>
        <v>26.15</v>
      </c>
      <c r="M323">
        <f t="shared" ref="M323:M386" si="28">J323-K323-L323</f>
        <v>0</v>
      </c>
      <c r="N323">
        <f t="shared" ref="N323:N386" si="29">L323+M323</f>
        <v>26.15</v>
      </c>
      <c r="P323" t="s">
        <v>492</v>
      </c>
      <c r="Q323">
        <v>536.91200000000003</v>
      </c>
      <c r="R323">
        <v>67.957099999999997</v>
      </c>
    </row>
    <row r="324" spans="3:18">
      <c r="C324" t="s">
        <v>405</v>
      </c>
      <c r="D324">
        <v>94.22</v>
      </c>
      <c r="I324" t="s">
        <v>400</v>
      </c>
      <c r="J324">
        <f t="shared" si="25"/>
        <v>92.06</v>
      </c>
      <c r="K324">
        <f t="shared" si="26"/>
        <v>65.91</v>
      </c>
      <c r="L324">
        <f t="shared" si="27"/>
        <v>26.15</v>
      </c>
      <c r="M324">
        <f t="shared" si="28"/>
        <v>0</v>
      </c>
      <c r="N324">
        <f t="shared" si="29"/>
        <v>26.15</v>
      </c>
      <c r="P324" t="s">
        <v>394</v>
      </c>
      <c r="Q324">
        <v>64.834000000000003</v>
      </c>
      <c r="R324">
        <v>31.613</v>
      </c>
    </row>
    <row r="325" spans="3:18">
      <c r="C325" t="s">
        <v>416</v>
      </c>
      <c r="D325">
        <v>95.81</v>
      </c>
      <c r="I325" t="s">
        <v>401</v>
      </c>
      <c r="J325">
        <f t="shared" si="25"/>
        <v>92.06</v>
      </c>
      <c r="K325">
        <f t="shared" si="26"/>
        <v>65.91</v>
      </c>
      <c r="L325">
        <f t="shared" si="27"/>
        <v>26.15</v>
      </c>
      <c r="M325">
        <f t="shared" si="28"/>
        <v>0</v>
      </c>
      <c r="N325">
        <f t="shared" si="29"/>
        <v>26.15</v>
      </c>
      <c r="P325" t="s">
        <v>405</v>
      </c>
      <c r="Q325">
        <v>63.336100000000002</v>
      </c>
      <c r="R325">
        <v>30.8825</v>
      </c>
    </row>
    <row r="326" spans="3:18">
      <c r="C326" t="s">
        <v>427</v>
      </c>
      <c r="D326">
        <v>91.99</v>
      </c>
      <c r="I326" t="s">
        <v>402</v>
      </c>
      <c r="J326">
        <f t="shared" si="25"/>
        <v>92.06</v>
      </c>
      <c r="K326">
        <f t="shared" si="26"/>
        <v>65.91</v>
      </c>
      <c r="L326">
        <f t="shared" si="27"/>
        <v>26.15</v>
      </c>
      <c r="M326">
        <f t="shared" si="28"/>
        <v>0</v>
      </c>
      <c r="N326">
        <f t="shared" si="29"/>
        <v>26.15</v>
      </c>
      <c r="P326" t="s">
        <v>416</v>
      </c>
      <c r="Q326">
        <v>64.402699999999996</v>
      </c>
      <c r="R326">
        <v>31.4026</v>
      </c>
    </row>
    <row r="327" spans="3:18">
      <c r="C327" t="s">
        <v>438</v>
      </c>
      <c r="D327">
        <v>92.31</v>
      </c>
      <c r="I327" t="s">
        <v>403</v>
      </c>
      <c r="J327">
        <f t="shared" si="25"/>
        <v>92.06</v>
      </c>
      <c r="K327">
        <f t="shared" si="26"/>
        <v>65.91</v>
      </c>
      <c r="L327">
        <f t="shared" si="27"/>
        <v>26.15</v>
      </c>
      <c r="M327">
        <f t="shared" si="28"/>
        <v>0</v>
      </c>
      <c r="N327">
        <f t="shared" si="29"/>
        <v>26.15</v>
      </c>
      <c r="P327" t="s">
        <v>427</v>
      </c>
      <c r="Q327">
        <v>61.840299999999999</v>
      </c>
      <c r="R327">
        <v>30.153199999999998</v>
      </c>
    </row>
    <row r="328" spans="3:18">
      <c r="C328" t="s">
        <v>449</v>
      </c>
      <c r="D328">
        <v>62.55</v>
      </c>
      <c r="I328" t="s">
        <v>404</v>
      </c>
      <c r="J328">
        <f t="shared" si="25"/>
        <v>101.99</v>
      </c>
      <c r="K328">
        <f t="shared" si="26"/>
        <v>71.59</v>
      </c>
      <c r="L328">
        <f t="shared" si="27"/>
        <v>30.4</v>
      </c>
      <c r="M328">
        <f t="shared" si="28"/>
        <v>0</v>
      </c>
      <c r="N328">
        <f t="shared" si="29"/>
        <v>30.4</v>
      </c>
      <c r="P328" t="s">
        <v>438</v>
      </c>
      <c r="Q328">
        <v>62.0518</v>
      </c>
      <c r="R328">
        <v>30.2563</v>
      </c>
    </row>
    <row r="329" spans="3:18">
      <c r="C329" t="s">
        <v>460</v>
      </c>
      <c r="D329">
        <v>74.05</v>
      </c>
      <c r="I329" t="s">
        <v>405</v>
      </c>
      <c r="J329">
        <f t="shared" si="25"/>
        <v>94.22</v>
      </c>
      <c r="K329">
        <f t="shared" si="26"/>
        <v>63.34</v>
      </c>
      <c r="L329">
        <f t="shared" si="27"/>
        <v>30.88</v>
      </c>
      <c r="M329">
        <f t="shared" si="28"/>
        <v>0</v>
      </c>
      <c r="N329">
        <f t="shared" si="29"/>
        <v>30.88</v>
      </c>
      <c r="P329" t="s">
        <v>449</v>
      </c>
      <c r="Q329">
        <v>42.050800000000002</v>
      </c>
      <c r="R329">
        <v>20.503900000000002</v>
      </c>
    </row>
    <row r="330" spans="3:18">
      <c r="C330" t="s">
        <v>470</v>
      </c>
      <c r="D330">
        <v>57.5</v>
      </c>
      <c r="I330" t="s">
        <v>406</v>
      </c>
      <c r="J330">
        <f t="shared" si="25"/>
        <v>88.68</v>
      </c>
      <c r="K330">
        <f t="shared" si="26"/>
        <v>63.34</v>
      </c>
      <c r="L330">
        <f t="shared" si="27"/>
        <v>25.34</v>
      </c>
      <c r="M330">
        <f t="shared" si="28"/>
        <v>0</v>
      </c>
      <c r="N330">
        <f t="shared" si="29"/>
        <v>25.34</v>
      </c>
      <c r="P330" t="s">
        <v>460</v>
      </c>
      <c r="Q330">
        <v>49.778399999999998</v>
      </c>
      <c r="R330">
        <v>24.271899999999999</v>
      </c>
    </row>
    <row r="331" spans="3:18">
      <c r="C331" t="s">
        <v>395</v>
      </c>
      <c r="D331">
        <v>90.78</v>
      </c>
      <c r="I331" t="s">
        <v>407</v>
      </c>
      <c r="J331">
        <f t="shared" si="25"/>
        <v>85.89</v>
      </c>
      <c r="K331">
        <f t="shared" si="26"/>
        <v>61.49</v>
      </c>
      <c r="L331">
        <f t="shared" si="27"/>
        <v>24.4</v>
      </c>
      <c r="M331">
        <f t="shared" si="28"/>
        <v>0</v>
      </c>
      <c r="N331">
        <f t="shared" si="29"/>
        <v>24.4</v>
      </c>
      <c r="P331" t="s">
        <v>470</v>
      </c>
      <c r="Q331">
        <v>38.649700000000003</v>
      </c>
      <c r="R331">
        <v>18.845500000000001</v>
      </c>
    </row>
    <row r="332" spans="3:18">
      <c r="C332" t="s">
        <v>406</v>
      </c>
      <c r="D332">
        <v>88.68</v>
      </c>
      <c r="I332" t="s">
        <v>408</v>
      </c>
      <c r="J332">
        <f t="shared" si="25"/>
        <v>85.89</v>
      </c>
      <c r="K332">
        <f t="shared" si="26"/>
        <v>61.49</v>
      </c>
      <c r="L332">
        <f t="shared" si="27"/>
        <v>24.4</v>
      </c>
      <c r="M332">
        <f t="shared" si="28"/>
        <v>0</v>
      </c>
      <c r="N332">
        <f t="shared" si="29"/>
        <v>24.4</v>
      </c>
      <c r="P332" t="s">
        <v>395</v>
      </c>
      <c r="Q332">
        <v>64.833100000000002</v>
      </c>
      <c r="R332">
        <v>25.9422</v>
      </c>
    </row>
    <row r="333" spans="3:18">
      <c r="C333" t="s">
        <v>417</v>
      </c>
      <c r="D333">
        <v>87.83</v>
      </c>
      <c r="I333" t="s">
        <v>409</v>
      </c>
      <c r="J333">
        <f t="shared" si="25"/>
        <v>85.89</v>
      </c>
      <c r="K333">
        <f t="shared" si="26"/>
        <v>61.49</v>
      </c>
      <c r="L333">
        <f t="shared" si="27"/>
        <v>24.4</v>
      </c>
      <c r="M333">
        <f t="shared" si="28"/>
        <v>0</v>
      </c>
      <c r="N333">
        <f t="shared" si="29"/>
        <v>24.4</v>
      </c>
      <c r="P333" t="s">
        <v>406</v>
      </c>
      <c r="Q333">
        <v>63.336100000000002</v>
      </c>
      <c r="R333">
        <v>25.3432</v>
      </c>
    </row>
    <row r="334" spans="3:18">
      <c r="C334" t="s">
        <v>428</v>
      </c>
      <c r="D334">
        <v>87.8</v>
      </c>
      <c r="I334" t="s">
        <v>410</v>
      </c>
      <c r="J334">
        <f t="shared" si="25"/>
        <v>85.89</v>
      </c>
      <c r="K334">
        <f t="shared" si="26"/>
        <v>61.49</v>
      </c>
      <c r="L334">
        <f t="shared" si="27"/>
        <v>24.4</v>
      </c>
      <c r="M334">
        <f t="shared" si="28"/>
        <v>0</v>
      </c>
      <c r="N334">
        <f t="shared" si="29"/>
        <v>24.4</v>
      </c>
      <c r="P334" t="s">
        <v>417</v>
      </c>
      <c r="Q334">
        <v>62.730499999999999</v>
      </c>
      <c r="R334">
        <v>25.100999999999999</v>
      </c>
    </row>
    <row r="335" spans="3:18">
      <c r="C335" t="s">
        <v>439</v>
      </c>
      <c r="D335">
        <v>86.84</v>
      </c>
      <c r="I335" t="s">
        <v>411</v>
      </c>
      <c r="J335">
        <f t="shared" si="25"/>
        <v>85.89</v>
      </c>
      <c r="K335">
        <f t="shared" si="26"/>
        <v>61.49</v>
      </c>
      <c r="L335">
        <f t="shared" si="27"/>
        <v>24.4</v>
      </c>
      <c r="M335">
        <f t="shared" si="28"/>
        <v>0</v>
      </c>
      <c r="N335">
        <f t="shared" si="29"/>
        <v>24.4</v>
      </c>
      <c r="P335" t="s">
        <v>428</v>
      </c>
      <c r="Q335">
        <v>62.707599999999999</v>
      </c>
      <c r="R335">
        <v>25.091799999999999</v>
      </c>
    </row>
    <row r="336" spans="3:18">
      <c r="C336" t="s">
        <v>450</v>
      </c>
      <c r="D336">
        <v>51.3</v>
      </c>
      <c r="I336" t="s">
        <v>412</v>
      </c>
      <c r="J336">
        <f t="shared" si="25"/>
        <v>85.89</v>
      </c>
      <c r="K336">
        <f t="shared" si="26"/>
        <v>61.49</v>
      </c>
      <c r="L336">
        <f t="shared" si="27"/>
        <v>24.4</v>
      </c>
      <c r="M336">
        <f t="shared" si="28"/>
        <v>0</v>
      </c>
      <c r="N336">
        <f t="shared" si="29"/>
        <v>24.4</v>
      </c>
      <c r="P336" t="s">
        <v>439</v>
      </c>
      <c r="Q336">
        <v>62.023000000000003</v>
      </c>
      <c r="R336">
        <v>24.817900000000002</v>
      </c>
    </row>
    <row r="337" spans="3:18">
      <c r="C337" t="s">
        <v>461</v>
      </c>
      <c r="D337">
        <v>46.83</v>
      </c>
      <c r="I337" t="s">
        <v>413</v>
      </c>
      <c r="J337">
        <f t="shared" si="25"/>
        <v>85.89</v>
      </c>
      <c r="K337">
        <f t="shared" si="26"/>
        <v>61.49</v>
      </c>
      <c r="L337">
        <f t="shared" si="27"/>
        <v>24.4</v>
      </c>
      <c r="M337">
        <f t="shared" si="28"/>
        <v>0</v>
      </c>
      <c r="N337">
        <f t="shared" si="29"/>
        <v>24.4</v>
      </c>
      <c r="P337" t="s">
        <v>450</v>
      </c>
      <c r="Q337">
        <v>36.640900000000002</v>
      </c>
      <c r="R337">
        <v>14.6615</v>
      </c>
    </row>
    <row r="338" spans="3:18">
      <c r="C338" t="s">
        <v>471</v>
      </c>
      <c r="D338">
        <v>60.79</v>
      </c>
      <c r="I338" t="s">
        <v>414</v>
      </c>
      <c r="J338">
        <f t="shared" si="25"/>
        <v>85.89</v>
      </c>
      <c r="K338">
        <f t="shared" si="26"/>
        <v>61.49</v>
      </c>
      <c r="L338">
        <f t="shared" si="27"/>
        <v>24.4</v>
      </c>
      <c r="M338">
        <f t="shared" si="28"/>
        <v>0</v>
      </c>
      <c r="N338">
        <f t="shared" si="29"/>
        <v>24.4</v>
      </c>
      <c r="P338" t="s">
        <v>461</v>
      </c>
      <c r="Q338">
        <v>33.450099999999999</v>
      </c>
      <c r="R338">
        <v>13.3848</v>
      </c>
    </row>
    <row r="339" spans="3:18">
      <c r="C339" t="s">
        <v>480</v>
      </c>
      <c r="D339">
        <v>54.09</v>
      </c>
      <c r="I339" t="s">
        <v>415</v>
      </c>
      <c r="J339">
        <f t="shared" si="25"/>
        <v>81.28</v>
      </c>
      <c r="K339">
        <f t="shared" si="26"/>
        <v>57.05</v>
      </c>
      <c r="L339">
        <f t="shared" si="27"/>
        <v>24.23</v>
      </c>
      <c r="M339">
        <f t="shared" si="28"/>
        <v>0</v>
      </c>
      <c r="N339">
        <f t="shared" si="29"/>
        <v>24.23</v>
      </c>
      <c r="P339" t="s">
        <v>471</v>
      </c>
      <c r="Q339">
        <v>43.418599999999998</v>
      </c>
      <c r="R339">
        <v>17.3735</v>
      </c>
    </row>
    <row r="340" spans="3:18">
      <c r="C340" t="s">
        <v>396</v>
      </c>
      <c r="D340">
        <v>92.06</v>
      </c>
      <c r="I340" t="s">
        <v>416</v>
      </c>
      <c r="J340">
        <f t="shared" si="25"/>
        <v>95.81</v>
      </c>
      <c r="K340">
        <f t="shared" si="26"/>
        <v>64.400000000000006</v>
      </c>
      <c r="L340">
        <f t="shared" si="27"/>
        <v>31.4</v>
      </c>
      <c r="M340">
        <f t="shared" si="28"/>
        <v>9.9999999999980105E-3</v>
      </c>
      <c r="N340">
        <f t="shared" si="29"/>
        <v>31.41</v>
      </c>
      <c r="P340" t="s">
        <v>480</v>
      </c>
      <c r="Q340">
        <v>38.633800000000001</v>
      </c>
      <c r="R340">
        <v>15.4589</v>
      </c>
    </row>
    <row r="341" spans="3:18">
      <c r="C341" t="s">
        <v>407</v>
      </c>
      <c r="D341">
        <v>85.89</v>
      </c>
      <c r="I341" t="s">
        <v>417</v>
      </c>
      <c r="J341">
        <f t="shared" si="25"/>
        <v>87.83</v>
      </c>
      <c r="K341">
        <f t="shared" si="26"/>
        <v>62.73</v>
      </c>
      <c r="L341">
        <f t="shared" si="27"/>
        <v>25.1</v>
      </c>
      <c r="M341">
        <f t="shared" si="28"/>
        <v>0</v>
      </c>
      <c r="N341">
        <f t="shared" si="29"/>
        <v>25.1</v>
      </c>
      <c r="P341" t="s">
        <v>396</v>
      </c>
      <c r="Q341">
        <v>65.907700000000006</v>
      </c>
      <c r="R341">
        <v>26.153300000000002</v>
      </c>
    </row>
    <row r="342" spans="3:18">
      <c r="C342" t="s">
        <v>418</v>
      </c>
      <c r="D342">
        <v>82.9</v>
      </c>
      <c r="I342" t="s">
        <v>418</v>
      </c>
      <c r="J342">
        <f t="shared" si="25"/>
        <v>82.9</v>
      </c>
      <c r="K342">
        <f t="shared" si="26"/>
        <v>59.35</v>
      </c>
      <c r="L342">
        <f t="shared" si="27"/>
        <v>23.55</v>
      </c>
      <c r="M342">
        <f t="shared" si="28"/>
        <v>0</v>
      </c>
      <c r="N342">
        <f t="shared" si="29"/>
        <v>23.55</v>
      </c>
      <c r="P342" t="s">
        <v>407</v>
      </c>
      <c r="Q342">
        <v>61.4925</v>
      </c>
      <c r="R342">
        <v>24.401299999999999</v>
      </c>
    </row>
    <row r="343" spans="3:18">
      <c r="C343" t="s">
        <v>429</v>
      </c>
      <c r="D343">
        <v>87.12</v>
      </c>
      <c r="I343" t="s">
        <v>419</v>
      </c>
      <c r="J343">
        <f t="shared" si="25"/>
        <v>82.9</v>
      </c>
      <c r="K343">
        <f t="shared" si="26"/>
        <v>59.35</v>
      </c>
      <c r="L343">
        <f t="shared" si="27"/>
        <v>23.55</v>
      </c>
      <c r="M343">
        <f t="shared" si="28"/>
        <v>0</v>
      </c>
      <c r="N343">
        <f t="shared" si="29"/>
        <v>23.55</v>
      </c>
      <c r="P343" t="s">
        <v>418</v>
      </c>
      <c r="Q343">
        <v>59.346499999999999</v>
      </c>
      <c r="R343">
        <v>23.549700000000001</v>
      </c>
    </row>
    <row r="344" spans="3:18">
      <c r="C344" t="s">
        <v>440</v>
      </c>
      <c r="D344">
        <v>90.57</v>
      </c>
      <c r="I344" t="s">
        <v>420</v>
      </c>
      <c r="J344">
        <f t="shared" si="25"/>
        <v>82.9</v>
      </c>
      <c r="K344">
        <f t="shared" si="26"/>
        <v>59.35</v>
      </c>
      <c r="L344">
        <f t="shared" si="27"/>
        <v>23.55</v>
      </c>
      <c r="M344">
        <f t="shared" si="28"/>
        <v>0</v>
      </c>
      <c r="N344">
        <f t="shared" si="29"/>
        <v>23.55</v>
      </c>
      <c r="P344" t="s">
        <v>429</v>
      </c>
      <c r="Q344">
        <v>62.369700000000002</v>
      </c>
      <c r="R344">
        <v>24.749400000000001</v>
      </c>
    </row>
    <row r="345" spans="3:18">
      <c r="C345" t="s">
        <v>451</v>
      </c>
      <c r="D345">
        <v>54.01</v>
      </c>
      <c r="I345" t="s">
        <v>421</v>
      </c>
      <c r="J345">
        <f t="shared" si="25"/>
        <v>82.9</v>
      </c>
      <c r="K345">
        <f t="shared" si="26"/>
        <v>59.35</v>
      </c>
      <c r="L345">
        <f t="shared" si="27"/>
        <v>23.55</v>
      </c>
      <c r="M345">
        <f t="shared" si="28"/>
        <v>0</v>
      </c>
      <c r="N345">
        <f t="shared" si="29"/>
        <v>23.55</v>
      </c>
      <c r="P345" t="s">
        <v>440</v>
      </c>
      <c r="Q345">
        <v>64.838399999999993</v>
      </c>
      <c r="R345">
        <v>25.728999999999999</v>
      </c>
    </row>
    <row r="346" spans="3:18">
      <c r="C346" t="s">
        <v>462</v>
      </c>
      <c r="D346">
        <v>46.84</v>
      </c>
      <c r="I346" t="s">
        <v>422</v>
      </c>
      <c r="J346">
        <f t="shared" si="25"/>
        <v>82.9</v>
      </c>
      <c r="K346">
        <f t="shared" si="26"/>
        <v>59.35</v>
      </c>
      <c r="L346">
        <f t="shared" si="27"/>
        <v>23.55</v>
      </c>
      <c r="M346">
        <f t="shared" si="28"/>
        <v>0</v>
      </c>
      <c r="N346">
        <f t="shared" si="29"/>
        <v>23.55</v>
      </c>
      <c r="P346" t="s">
        <v>451</v>
      </c>
      <c r="Q346">
        <v>38.668599999999998</v>
      </c>
      <c r="R346">
        <v>15.3443</v>
      </c>
    </row>
    <row r="347" spans="3:18">
      <c r="C347" t="s">
        <v>472</v>
      </c>
      <c r="D347">
        <v>60.12</v>
      </c>
      <c r="I347" t="s">
        <v>423</v>
      </c>
      <c r="J347">
        <f t="shared" si="25"/>
        <v>82.9</v>
      </c>
      <c r="K347">
        <f t="shared" si="26"/>
        <v>59.35</v>
      </c>
      <c r="L347">
        <f t="shared" si="27"/>
        <v>23.55</v>
      </c>
      <c r="M347">
        <f t="shared" si="28"/>
        <v>0</v>
      </c>
      <c r="N347">
        <f t="shared" si="29"/>
        <v>23.55</v>
      </c>
      <c r="P347" t="s">
        <v>462</v>
      </c>
      <c r="Q347">
        <v>33.530099999999997</v>
      </c>
      <c r="R347">
        <v>13.305300000000001</v>
      </c>
    </row>
    <row r="348" spans="3:18">
      <c r="C348" t="s">
        <v>481</v>
      </c>
      <c r="D348">
        <v>53.96</v>
      </c>
      <c r="I348" t="s">
        <v>424</v>
      </c>
      <c r="J348">
        <f t="shared" si="25"/>
        <v>82.9</v>
      </c>
      <c r="K348">
        <f t="shared" si="26"/>
        <v>59.35</v>
      </c>
      <c r="L348">
        <f t="shared" si="27"/>
        <v>23.55</v>
      </c>
      <c r="M348">
        <f t="shared" si="28"/>
        <v>0</v>
      </c>
      <c r="N348">
        <f t="shared" si="29"/>
        <v>23.55</v>
      </c>
      <c r="P348" t="s">
        <v>472</v>
      </c>
      <c r="Q348">
        <v>43.040799999999997</v>
      </c>
      <c r="R348">
        <v>17.0793</v>
      </c>
    </row>
    <row r="349" spans="3:18">
      <c r="C349" t="s">
        <v>397</v>
      </c>
      <c r="D349">
        <v>92.06</v>
      </c>
      <c r="I349" t="s">
        <v>425</v>
      </c>
      <c r="J349">
        <f t="shared" si="25"/>
        <v>82.9</v>
      </c>
      <c r="K349">
        <f t="shared" si="26"/>
        <v>59.35</v>
      </c>
      <c r="L349">
        <f t="shared" si="27"/>
        <v>23.55</v>
      </c>
      <c r="M349">
        <f t="shared" si="28"/>
        <v>0</v>
      </c>
      <c r="N349">
        <f t="shared" si="29"/>
        <v>23.55</v>
      </c>
      <c r="P349" t="s">
        <v>481</v>
      </c>
      <c r="Q349">
        <v>38.633800000000001</v>
      </c>
      <c r="R349">
        <v>15.3306</v>
      </c>
    </row>
    <row r="350" spans="3:18">
      <c r="C350" t="s">
        <v>408</v>
      </c>
      <c r="D350">
        <v>85.89</v>
      </c>
      <c r="I350" t="s">
        <v>426</v>
      </c>
      <c r="J350">
        <f t="shared" si="25"/>
        <v>81.28</v>
      </c>
      <c r="K350">
        <f t="shared" si="26"/>
        <v>57.05</v>
      </c>
      <c r="L350">
        <f t="shared" si="27"/>
        <v>24.23</v>
      </c>
      <c r="M350">
        <f t="shared" si="28"/>
        <v>0</v>
      </c>
      <c r="N350">
        <f t="shared" si="29"/>
        <v>24.23</v>
      </c>
      <c r="P350" t="s">
        <v>397</v>
      </c>
      <c r="Q350">
        <v>65.907700000000006</v>
      </c>
      <c r="R350">
        <v>26.153300000000002</v>
      </c>
    </row>
    <row r="351" spans="3:18">
      <c r="C351" t="s">
        <v>419</v>
      </c>
      <c r="D351">
        <v>82.9</v>
      </c>
      <c r="I351" t="s">
        <v>427</v>
      </c>
      <c r="J351">
        <f t="shared" si="25"/>
        <v>91.99</v>
      </c>
      <c r="K351">
        <f t="shared" si="26"/>
        <v>61.84</v>
      </c>
      <c r="L351">
        <f t="shared" si="27"/>
        <v>30.15</v>
      </c>
      <c r="M351">
        <f t="shared" si="28"/>
        <v>0</v>
      </c>
      <c r="N351">
        <f t="shared" si="29"/>
        <v>30.15</v>
      </c>
      <c r="P351" t="s">
        <v>408</v>
      </c>
      <c r="Q351">
        <v>61.4925</v>
      </c>
      <c r="R351">
        <v>24.401299999999999</v>
      </c>
    </row>
    <row r="352" spans="3:18">
      <c r="C352" t="s">
        <v>430</v>
      </c>
      <c r="D352">
        <v>87.12</v>
      </c>
      <c r="I352" t="s">
        <v>428</v>
      </c>
      <c r="J352">
        <f t="shared" si="25"/>
        <v>87.8</v>
      </c>
      <c r="K352">
        <f t="shared" si="26"/>
        <v>62.71</v>
      </c>
      <c r="L352">
        <f t="shared" si="27"/>
        <v>25.09</v>
      </c>
      <c r="M352">
        <f t="shared" si="28"/>
        <v>0</v>
      </c>
      <c r="N352">
        <f t="shared" si="29"/>
        <v>25.09</v>
      </c>
      <c r="P352" t="s">
        <v>419</v>
      </c>
      <c r="Q352">
        <v>59.346499999999999</v>
      </c>
      <c r="R352">
        <v>23.549700000000001</v>
      </c>
    </row>
    <row r="353" spans="3:18">
      <c r="C353" t="s">
        <v>441</v>
      </c>
      <c r="D353">
        <v>90.57</v>
      </c>
      <c r="I353" t="s">
        <v>429</v>
      </c>
      <c r="J353">
        <f t="shared" si="25"/>
        <v>87.12</v>
      </c>
      <c r="K353">
        <f t="shared" si="26"/>
        <v>62.37</v>
      </c>
      <c r="L353">
        <f t="shared" si="27"/>
        <v>24.75</v>
      </c>
      <c r="M353">
        <f t="shared" si="28"/>
        <v>0</v>
      </c>
      <c r="N353">
        <f t="shared" si="29"/>
        <v>24.75</v>
      </c>
      <c r="P353" t="s">
        <v>430</v>
      </c>
      <c r="Q353">
        <v>62.369700000000002</v>
      </c>
      <c r="R353">
        <v>24.749400000000001</v>
      </c>
    </row>
    <row r="354" spans="3:18">
      <c r="C354" t="s">
        <v>452</v>
      </c>
      <c r="D354">
        <v>54.01</v>
      </c>
      <c r="I354" t="s">
        <v>430</v>
      </c>
      <c r="J354">
        <f t="shared" si="25"/>
        <v>87.12</v>
      </c>
      <c r="K354">
        <f t="shared" si="26"/>
        <v>62.37</v>
      </c>
      <c r="L354">
        <f t="shared" si="27"/>
        <v>24.75</v>
      </c>
      <c r="M354">
        <f t="shared" si="28"/>
        <v>0</v>
      </c>
      <c r="N354">
        <f t="shared" si="29"/>
        <v>24.75</v>
      </c>
      <c r="P354" t="s">
        <v>441</v>
      </c>
      <c r="Q354">
        <v>64.838399999999993</v>
      </c>
      <c r="R354">
        <v>25.728999999999999</v>
      </c>
    </row>
    <row r="355" spans="3:18">
      <c r="C355" t="s">
        <v>463</v>
      </c>
      <c r="D355">
        <v>46.84</v>
      </c>
      <c r="I355" t="s">
        <v>431</v>
      </c>
      <c r="J355">
        <f t="shared" si="25"/>
        <v>87.12</v>
      </c>
      <c r="K355">
        <f t="shared" si="26"/>
        <v>62.37</v>
      </c>
      <c r="L355">
        <f t="shared" si="27"/>
        <v>24.75</v>
      </c>
      <c r="M355">
        <f t="shared" si="28"/>
        <v>0</v>
      </c>
      <c r="N355">
        <f t="shared" si="29"/>
        <v>24.75</v>
      </c>
      <c r="P355" t="s">
        <v>452</v>
      </c>
      <c r="Q355">
        <v>38.668599999999998</v>
      </c>
      <c r="R355">
        <v>15.3443</v>
      </c>
    </row>
    <row r="356" spans="3:18">
      <c r="C356" t="s">
        <v>473</v>
      </c>
      <c r="D356">
        <v>60.12</v>
      </c>
      <c r="I356" t="s">
        <v>432</v>
      </c>
      <c r="J356">
        <f t="shared" si="25"/>
        <v>87.12</v>
      </c>
      <c r="K356">
        <f t="shared" si="26"/>
        <v>62.37</v>
      </c>
      <c r="L356">
        <f t="shared" si="27"/>
        <v>24.75</v>
      </c>
      <c r="M356">
        <f t="shared" si="28"/>
        <v>0</v>
      </c>
      <c r="N356">
        <f t="shared" si="29"/>
        <v>24.75</v>
      </c>
      <c r="P356" t="s">
        <v>463</v>
      </c>
      <c r="Q356">
        <v>33.530099999999997</v>
      </c>
      <c r="R356">
        <v>13.305300000000001</v>
      </c>
    </row>
    <row r="357" spans="3:18">
      <c r="C357" t="s">
        <v>482</v>
      </c>
      <c r="D357">
        <v>53.96</v>
      </c>
      <c r="I357" t="s">
        <v>433</v>
      </c>
      <c r="J357">
        <f t="shared" si="25"/>
        <v>87.12</v>
      </c>
      <c r="K357">
        <f t="shared" si="26"/>
        <v>62.37</v>
      </c>
      <c r="L357">
        <f t="shared" si="27"/>
        <v>24.75</v>
      </c>
      <c r="M357">
        <f t="shared" si="28"/>
        <v>0</v>
      </c>
      <c r="N357">
        <f t="shared" si="29"/>
        <v>24.75</v>
      </c>
      <c r="P357" t="s">
        <v>473</v>
      </c>
      <c r="Q357">
        <v>43.040799999999997</v>
      </c>
      <c r="R357">
        <v>17.0793</v>
      </c>
    </row>
    <row r="358" spans="3:18">
      <c r="C358" t="s">
        <v>398</v>
      </c>
      <c r="D358">
        <v>92.06</v>
      </c>
      <c r="I358" t="s">
        <v>434</v>
      </c>
      <c r="J358">
        <f t="shared" si="25"/>
        <v>87.12</v>
      </c>
      <c r="K358">
        <f t="shared" si="26"/>
        <v>62.37</v>
      </c>
      <c r="L358">
        <f t="shared" si="27"/>
        <v>24.75</v>
      </c>
      <c r="M358">
        <f t="shared" si="28"/>
        <v>0</v>
      </c>
      <c r="N358">
        <f t="shared" si="29"/>
        <v>24.75</v>
      </c>
      <c r="P358" t="s">
        <v>482</v>
      </c>
      <c r="Q358">
        <v>38.633800000000001</v>
      </c>
      <c r="R358">
        <v>15.3306</v>
      </c>
    </row>
    <row r="359" spans="3:18">
      <c r="C359" t="s">
        <v>409</v>
      </c>
      <c r="D359">
        <v>85.89</v>
      </c>
      <c r="I359" t="s">
        <v>435</v>
      </c>
      <c r="J359">
        <f t="shared" si="25"/>
        <v>87.12</v>
      </c>
      <c r="K359">
        <f t="shared" si="26"/>
        <v>62.37</v>
      </c>
      <c r="L359">
        <f t="shared" si="27"/>
        <v>24.75</v>
      </c>
      <c r="M359">
        <f t="shared" si="28"/>
        <v>0</v>
      </c>
      <c r="N359">
        <f t="shared" si="29"/>
        <v>24.75</v>
      </c>
      <c r="P359" t="s">
        <v>398</v>
      </c>
      <c r="Q359">
        <v>65.907700000000006</v>
      </c>
      <c r="R359">
        <v>26.153300000000002</v>
      </c>
    </row>
    <row r="360" spans="3:18">
      <c r="C360" t="s">
        <v>420</v>
      </c>
      <c r="D360">
        <v>82.9</v>
      </c>
      <c r="I360" t="s">
        <v>436</v>
      </c>
      <c r="J360">
        <f t="shared" si="25"/>
        <v>87.12</v>
      </c>
      <c r="K360">
        <f t="shared" si="26"/>
        <v>62.37</v>
      </c>
      <c r="L360">
        <f t="shared" si="27"/>
        <v>24.75</v>
      </c>
      <c r="M360">
        <f t="shared" si="28"/>
        <v>0</v>
      </c>
      <c r="N360">
        <f t="shared" si="29"/>
        <v>24.75</v>
      </c>
      <c r="P360" t="s">
        <v>409</v>
      </c>
      <c r="Q360">
        <v>61.4925</v>
      </c>
      <c r="R360">
        <v>24.401299999999999</v>
      </c>
    </row>
    <row r="361" spans="3:18">
      <c r="C361" t="s">
        <v>431</v>
      </c>
      <c r="D361">
        <v>87.12</v>
      </c>
      <c r="I361" t="s">
        <v>437</v>
      </c>
      <c r="J361">
        <f t="shared" si="25"/>
        <v>101.73</v>
      </c>
      <c r="K361">
        <f t="shared" si="26"/>
        <v>71.41</v>
      </c>
      <c r="L361">
        <f t="shared" si="27"/>
        <v>30.32</v>
      </c>
      <c r="M361">
        <f t="shared" si="28"/>
        <v>0</v>
      </c>
      <c r="N361">
        <f t="shared" si="29"/>
        <v>30.32</v>
      </c>
      <c r="P361" t="s">
        <v>420</v>
      </c>
      <c r="Q361">
        <v>59.346499999999999</v>
      </c>
      <c r="R361">
        <v>23.549700000000001</v>
      </c>
    </row>
    <row r="362" spans="3:18">
      <c r="C362" t="s">
        <v>442</v>
      </c>
      <c r="D362">
        <v>90.57</v>
      </c>
      <c r="I362" t="s">
        <v>438</v>
      </c>
      <c r="J362">
        <f t="shared" si="25"/>
        <v>92.31</v>
      </c>
      <c r="K362">
        <f t="shared" si="26"/>
        <v>62.05</v>
      </c>
      <c r="L362">
        <f t="shared" si="27"/>
        <v>30.26</v>
      </c>
      <c r="M362">
        <f t="shared" si="28"/>
        <v>0</v>
      </c>
      <c r="N362">
        <f t="shared" si="29"/>
        <v>30.26</v>
      </c>
      <c r="P362" t="s">
        <v>431</v>
      </c>
      <c r="Q362">
        <v>62.369700000000002</v>
      </c>
      <c r="R362">
        <v>24.749400000000001</v>
      </c>
    </row>
    <row r="363" spans="3:18">
      <c r="C363" t="s">
        <v>453</v>
      </c>
      <c r="D363">
        <v>54.01</v>
      </c>
      <c r="I363" t="s">
        <v>439</v>
      </c>
      <c r="J363">
        <f t="shared" si="25"/>
        <v>86.84</v>
      </c>
      <c r="K363">
        <f t="shared" si="26"/>
        <v>62.02</v>
      </c>
      <c r="L363">
        <f t="shared" si="27"/>
        <v>24.82</v>
      </c>
      <c r="M363">
        <f t="shared" si="28"/>
        <v>0</v>
      </c>
      <c r="N363">
        <f t="shared" si="29"/>
        <v>24.82</v>
      </c>
      <c r="P363" t="s">
        <v>442</v>
      </c>
      <c r="Q363">
        <v>64.838399999999993</v>
      </c>
      <c r="R363">
        <v>25.728999999999999</v>
      </c>
    </row>
    <row r="364" spans="3:18">
      <c r="C364" t="s">
        <v>464</v>
      </c>
      <c r="D364">
        <v>46.84</v>
      </c>
      <c r="I364" t="s">
        <v>440</v>
      </c>
      <c r="J364">
        <f t="shared" si="25"/>
        <v>90.57</v>
      </c>
      <c r="K364">
        <f t="shared" si="26"/>
        <v>64.84</v>
      </c>
      <c r="L364">
        <f t="shared" si="27"/>
        <v>25.73</v>
      </c>
      <c r="M364">
        <f t="shared" si="28"/>
        <v>0</v>
      </c>
      <c r="N364">
        <f t="shared" si="29"/>
        <v>25.73</v>
      </c>
      <c r="P364" t="s">
        <v>453</v>
      </c>
      <c r="Q364">
        <v>38.668599999999998</v>
      </c>
      <c r="R364">
        <v>15.3443</v>
      </c>
    </row>
    <row r="365" spans="3:18">
      <c r="C365" t="s">
        <v>474</v>
      </c>
      <c r="D365">
        <v>60.12</v>
      </c>
      <c r="I365" t="s">
        <v>441</v>
      </c>
      <c r="J365">
        <f t="shared" si="25"/>
        <v>90.57</v>
      </c>
      <c r="K365">
        <f t="shared" si="26"/>
        <v>64.84</v>
      </c>
      <c r="L365">
        <f t="shared" si="27"/>
        <v>25.73</v>
      </c>
      <c r="M365">
        <f t="shared" si="28"/>
        <v>0</v>
      </c>
      <c r="N365">
        <f t="shared" si="29"/>
        <v>25.73</v>
      </c>
      <c r="P365" t="s">
        <v>464</v>
      </c>
      <c r="Q365">
        <v>33.530099999999997</v>
      </c>
      <c r="R365">
        <v>13.305300000000001</v>
      </c>
    </row>
    <row r="366" spans="3:18">
      <c r="C366" t="s">
        <v>483</v>
      </c>
      <c r="D366">
        <v>53.96</v>
      </c>
      <c r="I366" t="s">
        <v>442</v>
      </c>
      <c r="J366">
        <f t="shared" si="25"/>
        <v>90.57</v>
      </c>
      <c r="K366">
        <f t="shared" si="26"/>
        <v>64.84</v>
      </c>
      <c r="L366">
        <f t="shared" si="27"/>
        <v>25.73</v>
      </c>
      <c r="M366">
        <f t="shared" si="28"/>
        <v>0</v>
      </c>
      <c r="N366">
        <f t="shared" si="29"/>
        <v>25.73</v>
      </c>
      <c r="P366" t="s">
        <v>474</v>
      </c>
      <c r="Q366">
        <v>43.040799999999997</v>
      </c>
      <c r="R366">
        <v>17.0793</v>
      </c>
    </row>
    <row r="367" spans="3:18">
      <c r="C367" t="s">
        <v>399</v>
      </c>
      <c r="D367">
        <v>92.06</v>
      </c>
      <c r="I367" t="s">
        <v>443</v>
      </c>
      <c r="J367">
        <f t="shared" si="25"/>
        <v>90.57</v>
      </c>
      <c r="K367">
        <f t="shared" si="26"/>
        <v>64.84</v>
      </c>
      <c r="L367">
        <f t="shared" si="27"/>
        <v>25.73</v>
      </c>
      <c r="M367">
        <f t="shared" si="28"/>
        <v>0</v>
      </c>
      <c r="N367">
        <f t="shared" si="29"/>
        <v>25.73</v>
      </c>
      <c r="P367" t="s">
        <v>483</v>
      </c>
      <c r="Q367">
        <v>38.633800000000001</v>
      </c>
      <c r="R367">
        <v>15.3306</v>
      </c>
    </row>
    <row r="368" spans="3:18">
      <c r="C368" t="s">
        <v>410</v>
      </c>
      <c r="D368">
        <v>85.89</v>
      </c>
      <c r="I368" t="s">
        <v>444</v>
      </c>
      <c r="J368">
        <f t="shared" si="25"/>
        <v>90.57</v>
      </c>
      <c r="K368">
        <f t="shared" si="26"/>
        <v>64.84</v>
      </c>
      <c r="L368">
        <f t="shared" si="27"/>
        <v>25.73</v>
      </c>
      <c r="M368">
        <f t="shared" si="28"/>
        <v>0</v>
      </c>
      <c r="N368">
        <f t="shared" si="29"/>
        <v>25.73</v>
      </c>
      <c r="P368" t="s">
        <v>399</v>
      </c>
      <c r="Q368">
        <v>65.907700000000006</v>
      </c>
      <c r="R368">
        <v>26.153300000000002</v>
      </c>
    </row>
    <row r="369" spans="3:18">
      <c r="C369" t="s">
        <v>421</v>
      </c>
      <c r="D369">
        <v>82.9</v>
      </c>
      <c r="I369" t="s">
        <v>445</v>
      </c>
      <c r="J369">
        <f t="shared" si="25"/>
        <v>90.57</v>
      </c>
      <c r="K369">
        <f t="shared" si="26"/>
        <v>64.84</v>
      </c>
      <c r="L369">
        <f t="shared" si="27"/>
        <v>25.73</v>
      </c>
      <c r="M369">
        <f t="shared" si="28"/>
        <v>0</v>
      </c>
      <c r="N369">
        <f t="shared" si="29"/>
        <v>25.73</v>
      </c>
      <c r="P369" t="s">
        <v>410</v>
      </c>
      <c r="Q369">
        <v>61.4925</v>
      </c>
      <c r="R369">
        <v>24.401299999999999</v>
      </c>
    </row>
    <row r="370" spans="3:18">
      <c r="C370" t="s">
        <v>432</v>
      </c>
      <c r="D370">
        <v>87.12</v>
      </c>
      <c r="I370" t="s">
        <v>446</v>
      </c>
      <c r="J370">
        <f t="shared" si="25"/>
        <v>90.57</v>
      </c>
      <c r="K370">
        <f t="shared" si="26"/>
        <v>64.84</v>
      </c>
      <c r="L370">
        <f t="shared" si="27"/>
        <v>25.73</v>
      </c>
      <c r="M370">
        <f t="shared" si="28"/>
        <v>0</v>
      </c>
      <c r="N370">
        <f t="shared" si="29"/>
        <v>25.73</v>
      </c>
      <c r="P370" t="s">
        <v>421</v>
      </c>
      <c r="Q370">
        <v>59.346499999999999</v>
      </c>
      <c r="R370">
        <v>23.549700000000001</v>
      </c>
    </row>
    <row r="371" spans="3:18">
      <c r="C371" t="s">
        <v>443</v>
      </c>
      <c r="D371">
        <v>90.57</v>
      </c>
      <c r="I371" t="s">
        <v>447</v>
      </c>
      <c r="J371">
        <f t="shared" si="25"/>
        <v>90.57</v>
      </c>
      <c r="K371">
        <f t="shared" si="26"/>
        <v>64.84</v>
      </c>
      <c r="L371">
        <f t="shared" si="27"/>
        <v>25.73</v>
      </c>
      <c r="M371">
        <f t="shared" si="28"/>
        <v>0</v>
      </c>
      <c r="N371">
        <f t="shared" si="29"/>
        <v>25.73</v>
      </c>
      <c r="P371" t="s">
        <v>432</v>
      </c>
      <c r="Q371">
        <v>62.369700000000002</v>
      </c>
      <c r="R371">
        <v>24.749400000000001</v>
      </c>
    </row>
    <row r="372" spans="3:18">
      <c r="C372" t="s">
        <v>454</v>
      </c>
      <c r="D372">
        <v>54.01</v>
      </c>
      <c r="I372" t="s">
        <v>448</v>
      </c>
      <c r="J372">
        <f t="shared" si="25"/>
        <v>87.79</v>
      </c>
      <c r="K372">
        <f t="shared" si="26"/>
        <v>61.62</v>
      </c>
      <c r="L372">
        <f t="shared" si="27"/>
        <v>26.17</v>
      </c>
      <c r="M372">
        <f t="shared" si="28"/>
        <v>0</v>
      </c>
      <c r="N372">
        <f t="shared" si="29"/>
        <v>26.17</v>
      </c>
      <c r="P372" t="s">
        <v>443</v>
      </c>
      <c r="Q372">
        <v>64.838399999999993</v>
      </c>
      <c r="R372">
        <v>25.728999999999999</v>
      </c>
    </row>
    <row r="373" spans="3:18">
      <c r="C373" t="s">
        <v>465</v>
      </c>
      <c r="D373">
        <v>46.84</v>
      </c>
      <c r="I373" t="s">
        <v>449</v>
      </c>
      <c r="J373">
        <f t="shared" si="25"/>
        <v>62.55</v>
      </c>
      <c r="K373">
        <f t="shared" si="26"/>
        <v>42.05</v>
      </c>
      <c r="L373">
        <f t="shared" si="27"/>
        <v>20.5</v>
      </c>
      <c r="M373">
        <f t="shared" si="28"/>
        <v>0</v>
      </c>
      <c r="N373">
        <f t="shared" si="29"/>
        <v>20.5</v>
      </c>
      <c r="P373" t="s">
        <v>454</v>
      </c>
      <c r="Q373">
        <v>38.668599999999998</v>
      </c>
      <c r="R373">
        <v>15.3443</v>
      </c>
    </row>
    <row r="374" spans="3:18">
      <c r="C374" t="s">
        <v>475</v>
      </c>
      <c r="D374">
        <v>60.12</v>
      </c>
      <c r="I374" t="s">
        <v>450</v>
      </c>
      <c r="J374">
        <f t="shared" si="25"/>
        <v>51.3</v>
      </c>
      <c r="K374">
        <f t="shared" si="26"/>
        <v>36.64</v>
      </c>
      <c r="L374">
        <f t="shared" si="27"/>
        <v>14.66</v>
      </c>
      <c r="M374">
        <f t="shared" si="28"/>
        <v>0</v>
      </c>
      <c r="N374">
        <f t="shared" si="29"/>
        <v>14.66</v>
      </c>
      <c r="P374" t="s">
        <v>465</v>
      </c>
      <c r="Q374">
        <v>33.530099999999997</v>
      </c>
      <c r="R374">
        <v>13.305300000000001</v>
      </c>
    </row>
    <row r="375" spans="3:18">
      <c r="C375" t="s">
        <v>484</v>
      </c>
      <c r="D375">
        <v>53.96</v>
      </c>
      <c r="I375" t="s">
        <v>451</v>
      </c>
      <c r="J375">
        <f t="shared" si="25"/>
        <v>54.01</v>
      </c>
      <c r="K375">
        <f t="shared" si="26"/>
        <v>38.67</v>
      </c>
      <c r="L375">
        <f t="shared" si="27"/>
        <v>15.34</v>
      </c>
      <c r="M375">
        <f t="shared" si="28"/>
        <v>0</v>
      </c>
      <c r="N375">
        <f t="shared" si="29"/>
        <v>15.34</v>
      </c>
      <c r="P375" t="s">
        <v>475</v>
      </c>
      <c r="Q375">
        <v>43.040799999999997</v>
      </c>
      <c r="R375">
        <v>17.0793</v>
      </c>
    </row>
    <row r="376" spans="3:18">
      <c r="C376" t="s">
        <v>400</v>
      </c>
      <c r="D376">
        <v>92.06</v>
      </c>
      <c r="I376" t="s">
        <v>452</v>
      </c>
      <c r="J376">
        <f t="shared" si="25"/>
        <v>54.01</v>
      </c>
      <c r="K376">
        <f t="shared" si="26"/>
        <v>38.67</v>
      </c>
      <c r="L376">
        <f t="shared" si="27"/>
        <v>15.34</v>
      </c>
      <c r="M376">
        <f t="shared" si="28"/>
        <v>0</v>
      </c>
      <c r="N376">
        <f t="shared" si="29"/>
        <v>15.34</v>
      </c>
      <c r="P376" t="s">
        <v>484</v>
      </c>
      <c r="Q376">
        <v>38.633800000000001</v>
      </c>
      <c r="R376">
        <v>15.3306</v>
      </c>
    </row>
    <row r="377" spans="3:18">
      <c r="C377" t="s">
        <v>411</v>
      </c>
      <c r="D377">
        <v>85.89</v>
      </c>
      <c r="I377" t="s">
        <v>453</v>
      </c>
      <c r="J377">
        <f t="shared" si="25"/>
        <v>54.01</v>
      </c>
      <c r="K377">
        <f t="shared" si="26"/>
        <v>38.67</v>
      </c>
      <c r="L377">
        <f t="shared" si="27"/>
        <v>15.34</v>
      </c>
      <c r="M377">
        <f t="shared" si="28"/>
        <v>0</v>
      </c>
      <c r="N377">
        <f t="shared" si="29"/>
        <v>15.34</v>
      </c>
      <c r="P377" t="s">
        <v>400</v>
      </c>
      <c r="Q377">
        <v>65.907700000000006</v>
      </c>
      <c r="R377">
        <v>26.153300000000002</v>
      </c>
    </row>
    <row r="378" spans="3:18">
      <c r="C378" t="s">
        <v>422</v>
      </c>
      <c r="D378">
        <v>82.9</v>
      </c>
      <c r="I378" t="s">
        <v>454</v>
      </c>
      <c r="J378">
        <f t="shared" si="25"/>
        <v>54.01</v>
      </c>
      <c r="K378">
        <f t="shared" si="26"/>
        <v>38.67</v>
      </c>
      <c r="L378">
        <f t="shared" si="27"/>
        <v>15.34</v>
      </c>
      <c r="M378">
        <f t="shared" si="28"/>
        <v>0</v>
      </c>
      <c r="N378">
        <f t="shared" si="29"/>
        <v>15.34</v>
      </c>
      <c r="P378" t="s">
        <v>411</v>
      </c>
      <c r="Q378">
        <v>61.4925</v>
      </c>
      <c r="R378">
        <v>24.401299999999999</v>
      </c>
    </row>
    <row r="379" spans="3:18">
      <c r="C379" t="s">
        <v>433</v>
      </c>
      <c r="D379">
        <v>87.12</v>
      </c>
      <c r="I379" t="s">
        <v>455</v>
      </c>
      <c r="J379">
        <f t="shared" si="25"/>
        <v>54.01</v>
      </c>
      <c r="K379">
        <f t="shared" si="26"/>
        <v>38.67</v>
      </c>
      <c r="L379">
        <f t="shared" si="27"/>
        <v>15.34</v>
      </c>
      <c r="M379">
        <f t="shared" si="28"/>
        <v>0</v>
      </c>
      <c r="N379">
        <f t="shared" si="29"/>
        <v>15.34</v>
      </c>
      <c r="P379" t="s">
        <v>422</v>
      </c>
      <c r="Q379">
        <v>59.346499999999999</v>
      </c>
      <c r="R379">
        <v>23.549700000000001</v>
      </c>
    </row>
    <row r="380" spans="3:18">
      <c r="C380" t="s">
        <v>444</v>
      </c>
      <c r="D380">
        <v>90.57</v>
      </c>
      <c r="I380" t="s">
        <v>456</v>
      </c>
      <c r="J380">
        <f t="shared" si="25"/>
        <v>54.01</v>
      </c>
      <c r="K380">
        <f t="shared" si="26"/>
        <v>38.67</v>
      </c>
      <c r="L380">
        <f t="shared" si="27"/>
        <v>15.34</v>
      </c>
      <c r="M380">
        <f t="shared" si="28"/>
        <v>0</v>
      </c>
      <c r="N380">
        <f t="shared" si="29"/>
        <v>15.34</v>
      </c>
      <c r="P380" t="s">
        <v>433</v>
      </c>
      <c r="Q380">
        <v>62.369700000000002</v>
      </c>
      <c r="R380">
        <v>24.749400000000001</v>
      </c>
    </row>
    <row r="381" spans="3:18">
      <c r="C381" t="s">
        <v>455</v>
      </c>
      <c r="D381">
        <v>54.01</v>
      </c>
      <c r="I381" t="s">
        <v>457</v>
      </c>
      <c r="J381">
        <f t="shared" si="25"/>
        <v>54.01</v>
      </c>
      <c r="K381">
        <f t="shared" si="26"/>
        <v>38.67</v>
      </c>
      <c r="L381">
        <f t="shared" si="27"/>
        <v>15.34</v>
      </c>
      <c r="M381">
        <f t="shared" si="28"/>
        <v>0</v>
      </c>
      <c r="N381">
        <f t="shared" si="29"/>
        <v>15.34</v>
      </c>
      <c r="P381" t="s">
        <v>444</v>
      </c>
      <c r="Q381">
        <v>64.838399999999993</v>
      </c>
      <c r="R381">
        <v>25.728999999999999</v>
      </c>
    </row>
    <row r="382" spans="3:18">
      <c r="C382" t="s">
        <v>466</v>
      </c>
      <c r="D382">
        <v>46.84</v>
      </c>
      <c r="I382" t="s">
        <v>458</v>
      </c>
      <c r="J382">
        <f t="shared" si="25"/>
        <v>54.01</v>
      </c>
      <c r="K382">
        <f t="shared" si="26"/>
        <v>38.67</v>
      </c>
      <c r="L382">
        <f t="shared" si="27"/>
        <v>15.34</v>
      </c>
      <c r="M382">
        <f t="shared" si="28"/>
        <v>0</v>
      </c>
      <c r="N382">
        <f t="shared" si="29"/>
        <v>15.34</v>
      </c>
      <c r="P382" t="s">
        <v>455</v>
      </c>
      <c r="Q382">
        <v>38.668599999999998</v>
      </c>
      <c r="R382">
        <v>15.3443</v>
      </c>
    </row>
    <row r="383" spans="3:18">
      <c r="C383" t="s">
        <v>476</v>
      </c>
      <c r="D383">
        <v>60.12</v>
      </c>
      <c r="I383" t="s">
        <v>459</v>
      </c>
      <c r="J383">
        <f t="shared" si="25"/>
        <v>89.06</v>
      </c>
      <c r="K383">
        <f t="shared" si="26"/>
        <v>62.51</v>
      </c>
      <c r="L383">
        <f t="shared" si="27"/>
        <v>26.55</v>
      </c>
      <c r="M383">
        <f t="shared" si="28"/>
        <v>0</v>
      </c>
      <c r="N383">
        <f t="shared" si="29"/>
        <v>26.55</v>
      </c>
      <c r="P383" t="s">
        <v>466</v>
      </c>
      <c r="Q383">
        <v>33.530099999999997</v>
      </c>
      <c r="R383">
        <v>13.305300000000001</v>
      </c>
    </row>
    <row r="384" spans="3:18">
      <c r="C384" t="s">
        <v>485</v>
      </c>
      <c r="D384">
        <v>53.96</v>
      </c>
      <c r="I384" t="s">
        <v>460</v>
      </c>
      <c r="J384">
        <f t="shared" si="25"/>
        <v>74.05</v>
      </c>
      <c r="K384">
        <f t="shared" si="26"/>
        <v>49.78</v>
      </c>
      <c r="L384">
        <f t="shared" si="27"/>
        <v>24.27</v>
      </c>
      <c r="M384">
        <f t="shared" si="28"/>
        <v>0</v>
      </c>
      <c r="N384">
        <f t="shared" si="29"/>
        <v>24.27</v>
      </c>
      <c r="P384" t="s">
        <v>476</v>
      </c>
      <c r="Q384">
        <v>43.040799999999997</v>
      </c>
      <c r="R384">
        <v>17.0793</v>
      </c>
    </row>
    <row r="385" spans="3:18">
      <c r="C385" t="s">
        <v>401</v>
      </c>
      <c r="D385">
        <v>92.06</v>
      </c>
      <c r="I385" t="s">
        <v>461</v>
      </c>
      <c r="J385">
        <f t="shared" si="25"/>
        <v>46.83</v>
      </c>
      <c r="K385">
        <f t="shared" si="26"/>
        <v>33.450000000000003</v>
      </c>
      <c r="L385">
        <f t="shared" si="27"/>
        <v>13.38</v>
      </c>
      <c r="M385">
        <f t="shared" si="28"/>
        <v>0</v>
      </c>
      <c r="N385">
        <f t="shared" si="29"/>
        <v>13.38</v>
      </c>
      <c r="P385" t="s">
        <v>485</v>
      </c>
      <c r="Q385">
        <v>38.633800000000001</v>
      </c>
      <c r="R385">
        <v>15.3306</v>
      </c>
    </row>
    <row r="386" spans="3:18">
      <c r="C386" t="s">
        <v>412</v>
      </c>
      <c r="D386">
        <v>85.89</v>
      </c>
      <c r="I386" t="s">
        <v>462</v>
      </c>
      <c r="J386">
        <f t="shared" si="25"/>
        <v>46.84</v>
      </c>
      <c r="K386">
        <f t="shared" si="26"/>
        <v>33.53</v>
      </c>
      <c r="L386">
        <f t="shared" si="27"/>
        <v>13.31</v>
      </c>
      <c r="M386">
        <f t="shared" si="28"/>
        <v>0</v>
      </c>
      <c r="N386">
        <f t="shared" si="29"/>
        <v>13.31</v>
      </c>
      <c r="P386" t="s">
        <v>401</v>
      </c>
      <c r="Q386">
        <v>65.907700000000006</v>
      </c>
      <c r="R386">
        <v>26.153300000000002</v>
      </c>
    </row>
    <row r="387" spans="3:18">
      <c r="C387" t="s">
        <v>423</v>
      </c>
      <c r="D387">
        <v>82.9</v>
      </c>
      <c r="I387" t="s">
        <v>463</v>
      </c>
      <c r="J387">
        <f t="shared" ref="J387:J435" si="30">VLOOKUP(I387,C:D,2,FALSE)</f>
        <v>46.84</v>
      </c>
      <c r="K387">
        <f t="shared" ref="K387:K435" si="31">ROUND(VLOOKUP(I387,P:R,2,FALSE),2)</f>
        <v>33.53</v>
      </c>
      <c r="L387">
        <f t="shared" ref="L387:L435" si="32">ROUND(VLOOKUP(I387,P:R,3,FALSE),2)</f>
        <v>13.31</v>
      </c>
      <c r="M387">
        <f t="shared" ref="M387:M435" si="33">J387-K387-L387</f>
        <v>0</v>
      </c>
      <c r="N387">
        <f t="shared" ref="N387:N435" si="34">L387+M387</f>
        <v>13.31</v>
      </c>
      <c r="P387" t="s">
        <v>412</v>
      </c>
      <c r="Q387">
        <v>61.4925</v>
      </c>
      <c r="R387">
        <v>24.401299999999999</v>
      </c>
    </row>
    <row r="388" spans="3:18">
      <c r="C388" t="s">
        <v>434</v>
      </c>
      <c r="D388">
        <v>87.12</v>
      </c>
      <c r="I388" t="s">
        <v>464</v>
      </c>
      <c r="J388">
        <f t="shared" si="30"/>
        <v>46.84</v>
      </c>
      <c r="K388">
        <f t="shared" si="31"/>
        <v>33.53</v>
      </c>
      <c r="L388">
        <f t="shared" si="32"/>
        <v>13.31</v>
      </c>
      <c r="M388">
        <f t="shared" si="33"/>
        <v>0</v>
      </c>
      <c r="N388">
        <f t="shared" si="34"/>
        <v>13.31</v>
      </c>
      <c r="P388" t="s">
        <v>423</v>
      </c>
      <c r="Q388">
        <v>59.346499999999999</v>
      </c>
      <c r="R388">
        <v>23.549700000000001</v>
      </c>
    </row>
    <row r="389" spans="3:18">
      <c r="C389" t="s">
        <v>445</v>
      </c>
      <c r="D389">
        <v>90.57</v>
      </c>
      <c r="I389" t="s">
        <v>465</v>
      </c>
      <c r="J389">
        <f t="shared" si="30"/>
        <v>46.84</v>
      </c>
      <c r="K389">
        <f t="shared" si="31"/>
        <v>33.53</v>
      </c>
      <c r="L389">
        <f t="shared" si="32"/>
        <v>13.31</v>
      </c>
      <c r="M389">
        <f t="shared" si="33"/>
        <v>0</v>
      </c>
      <c r="N389">
        <f t="shared" si="34"/>
        <v>13.31</v>
      </c>
      <c r="P389" t="s">
        <v>434</v>
      </c>
      <c r="Q389">
        <v>62.369700000000002</v>
      </c>
      <c r="R389">
        <v>24.749400000000001</v>
      </c>
    </row>
    <row r="390" spans="3:18">
      <c r="C390" t="s">
        <v>456</v>
      </c>
      <c r="D390">
        <v>54.01</v>
      </c>
      <c r="I390" t="s">
        <v>466</v>
      </c>
      <c r="J390">
        <f t="shared" si="30"/>
        <v>46.84</v>
      </c>
      <c r="K390">
        <f t="shared" si="31"/>
        <v>33.53</v>
      </c>
      <c r="L390">
        <f t="shared" si="32"/>
        <v>13.31</v>
      </c>
      <c r="M390">
        <f t="shared" si="33"/>
        <v>0</v>
      </c>
      <c r="N390">
        <f t="shared" si="34"/>
        <v>13.31</v>
      </c>
      <c r="P390" t="s">
        <v>445</v>
      </c>
      <c r="Q390">
        <v>64.838399999999993</v>
      </c>
      <c r="R390">
        <v>25.728999999999999</v>
      </c>
    </row>
    <row r="391" spans="3:18">
      <c r="C391" t="s">
        <v>467</v>
      </c>
      <c r="D391">
        <v>46.84</v>
      </c>
      <c r="I391" t="s">
        <v>467</v>
      </c>
      <c r="J391">
        <f t="shared" si="30"/>
        <v>46.84</v>
      </c>
      <c r="K391">
        <f t="shared" si="31"/>
        <v>33.53</v>
      </c>
      <c r="L391">
        <f t="shared" si="32"/>
        <v>13.31</v>
      </c>
      <c r="M391">
        <f t="shared" si="33"/>
        <v>0</v>
      </c>
      <c r="N391">
        <f t="shared" si="34"/>
        <v>13.31</v>
      </c>
      <c r="P391" t="s">
        <v>456</v>
      </c>
      <c r="Q391">
        <v>38.668599999999998</v>
      </c>
      <c r="R391">
        <v>15.3443</v>
      </c>
    </row>
    <row r="392" spans="3:18">
      <c r="C392" t="s">
        <v>477</v>
      </c>
      <c r="D392">
        <v>60.12</v>
      </c>
      <c r="I392" t="s">
        <v>468</v>
      </c>
      <c r="J392">
        <f t="shared" si="30"/>
        <v>46.84</v>
      </c>
      <c r="K392">
        <f t="shared" si="31"/>
        <v>33.53</v>
      </c>
      <c r="L392">
        <f t="shared" si="32"/>
        <v>13.31</v>
      </c>
      <c r="M392">
        <f t="shared" si="33"/>
        <v>0</v>
      </c>
      <c r="N392">
        <f t="shared" si="34"/>
        <v>13.31</v>
      </c>
      <c r="P392" t="s">
        <v>467</v>
      </c>
      <c r="Q392">
        <v>33.530099999999997</v>
      </c>
      <c r="R392">
        <v>13.305300000000001</v>
      </c>
    </row>
    <row r="393" spans="3:18">
      <c r="C393" t="s">
        <v>486</v>
      </c>
      <c r="D393">
        <v>53.96</v>
      </c>
      <c r="I393" t="s">
        <v>469</v>
      </c>
      <c r="J393">
        <f t="shared" si="30"/>
        <v>46.84</v>
      </c>
      <c r="K393">
        <f t="shared" si="31"/>
        <v>33.53</v>
      </c>
      <c r="L393">
        <f t="shared" si="32"/>
        <v>13.31</v>
      </c>
      <c r="M393">
        <f t="shared" si="33"/>
        <v>0</v>
      </c>
      <c r="N393">
        <f t="shared" si="34"/>
        <v>13.31</v>
      </c>
      <c r="P393" t="s">
        <v>477</v>
      </c>
      <c r="Q393">
        <v>43.040799999999997</v>
      </c>
      <c r="R393">
        <v>17.0793</v>
      </c>
    </row>
    <row r="394" spans="3:18">
      <c r="C394" t="s">
        <v>402</v>
      </c>
      <c r="D394">
        <v>92.06</v>
      </c>
      <c r="I394" t="s">
        <v>470</v>
      </c>
      <c r="J394">
        <f t="shared" si="30"/>
        <v>57.5</v>
      </c>
      <c r="K394">
        <f t="shared" si="31"/>
        <v>38.65</v>
      </c>
      <c r="L394">
        <f t="shared" si="32"/>
        <v>18.850000000000001</v>
      </c>
      <c r="M394">
        <f t="shared" si="33"/>
        <v>0</v>
      </c>
      <c r="N394">
        <f t="shared" si="34"/>
        <v>18.850000000000001</v>
      </c>
      <c r="P394" t="s">
        <v>486</v>
      </c>
      <c r="Q394">
        <v>38.633800000000001</v>
      </c>
      <c r="R394">
        <v>15.3306</v>
      </c>
    </row>
    <row r="395" spans="3:18">
      <c r="C395" t="s">
        <v>413</v>
      </c>
      <c r="D395">
        <v>85.89</v>
      </c>
      <c r="I395" t="s">
        <v>471</v>
      </c>
      <c r="J395">
        <f t="shared" si="30"/>
        <v>60.79</v>
      </c>
      <c r="K395">
        <f t="shared" si="31"/>
        <v>43.42</v>
      </c>
      <c r="L395">
        <f t="shared" si="32"/>
        <v>17.37</v>
      </c>
      <c r="M395">
        <f t="shared" si="33"/>
        <v>0</v>
      </c>
      <c r="N395">
        <f t="shared" si="34"/>
        <v>17.37</v>
      </c>
      <c r="P395" t="s">
        <v>402</v>
      </c>
      <c r="Q395">
        <v>65.907700000000006</v>
      </c>
      <c r="R395">
        <v>26.153300000000002</v>
      </c>
    </row>
    <row r="396" spans="3:18">
      <c r="C396" t="s">
        <v>424</v>
      </c>
      <c r="D396">
        <v>82.9</v>
      </c>
      <c r="I396" t="s">
        <v>472</v>
      </c>
      <c r="J396">
        <f t="shared" si="30"/>
        <v>60.12</v>
      </c>
      <c r="K396">
        <f t="shared" si="31"/>
        <v>43.04</v>
      </c>
      <c r="L396">
        <f t="shared" si="32"/>
        <v>17.079999999999998</v>
      </c>
      <c r="M396">
        <f t="shared" si="33"/>
        <v>0</v>
      </c>
      <c r="N396">
        <f t="shared" si="34"/>
        <v>17.079999999999998</v>
      </c>
      <c r="P396" t="s">
        <v>413</v>
      </c>
      <c r="Q396">
        <v>61.4925</v>
      </c>
      <c r="R396">
        <v>24.401299999999999</v>
      </c>
    </row>
    <row r="397" spans="3:18">
      <c r="C397" t="s">
        <v>435</v>
      </c>
      <c r="D397">
        <v>87.12</v>
      </c>
      <c r="I397" t="s">
        <v>473</v>
      </c>
      <c r="J397">
        <f t="shared" si="30"/>
        <v>60.12</v>
      </c>
      <c r="K397">
        <f t="shared" si="31"/>
        <v>43.04</v>
      </c>
      <c r="L397">
        <f t="shared" si="32"/>
        <v>17.079999999999998</v>
      </c>
      <c r="M397">
        <f t="shared" si="33"/>
        <v>0</v>
      </c>
      <c r="N397">
        <f t="shared" si="34"/>
        <v>17.079999999999998</v>
      </c>
      <c r="P397" t="s">
        <v>424</v>
      </c>
      <c r="Q397">
        <v>59.346499999999999</v>
      </c>
      <c r="R397">
        <v>23.549700000000001</v>
      </c>
    </row>
    <row r="398" spans="3:18">
      <c r="C398" t="s">
        <v>446</v>
      </c>
      <c r="D398">
        <v>90.57</v>
      </c>
      <c r="I398" t="s">
        <v>474</v>
      </c>
      <c r="J398">
        <f t="shared" si="30"/>
        <v>60.12</v>
      </c>
      <c r="K398">
        <f t="shared" si="31"/>
        <v>43.04</v>
      </c>
      <c r="L398">
        <f t="shared" si="32"/>
        <v>17.079999999999998</v>
      </c>
      <c r="M398">
        <f t="shared" si="33"/>
        <v>0</v>
      </c>
      <c r="N398">
        <f t="shared" si="34"/>
        <v>17.079999999999998</v>
      </c>
      <c r="P398" t="s">
        <v>435</v>
      </c>
      <c r="Q398">
        <v>62.369700000000002</v>
      </c>
      <c r="R398">
        <v>24.749400000000001</v>
      </c>
    </row>
    <row r="399" spans="3:18">
      <c r="C399" t="s">
        <v>457</v>
      </c>
      <c r="D399">
        <v>54.01</v>
      </c>
      <c r="I399" t="s">
        <v>475</v>
      </c>
      <c r="J399">
        <f t="shared" si="30"/>
        <v>60.12</v>
      </c>
      <c r="K399">
        <f t="shared" si="31"/>
        <v>43.04</v>
      </c>
      <c r="L399">
        <f t="shared" si="32"/>
        <v>17.079999999999998</v>
      </c>
      <c r="M399">
        <f t="shared" si="33"/>
        <v>0</v>
      </c>
      <c r="N399">
        <f t="shared" si="34"/>
        <v>17.079999999999998</v>
      </c>
      <c r="P399" t="s">
        <v>446</v>
      </c>
      <c r="Q399">
        <v>64.838399999999993</v>
      </c>
      <c r="R399">
        <v>25.728999999999999</v>
      </c>
    </row>
    <row r="400" spans="3:18">
      <c r="C400" t="s">
        <v>468</v>
      </c>
      <c r="D400">
        <v>46.84</v>
      </c>
      <c r="I400" t="s">
        <v>476</v>
      </c>
      <c r="J400">
        <f t="shared" si="30"/>
        <v>60.12</v>
      </c>
      <c r="K400">
        <f t="shared" si="31"/>
        <v>43.04</v>
      </c>
      <c r="L400">
        <f t="shared" si="32"/>
        <v>17.079999999999998</v>
      </c>
      <c r="M400">
        <f t="shared" si="33"/>
        <v>0</v>
      </c>
      <c r="N400">
        <f t="shared" si="34"/>
        <v>17.079999999999998</v>
      </c>
      <c r="P400" t="s">
        <v>457</v>
      </c>
      <c r="Q400">
        <v>38.668599999999998</v>
      </c>
      <c r="R400">
        <v>15.3443</v>
      </c>
    </row>
    <row r="401" spans="3:18">
      <c r="C401" t="s">
        <v>478</v>
      </c>
      <c r="D401">
        <v>60.12</v>
      </c>
      <c r="I401" t="s">
        <v>477</v>
      </c>
      <c r="J401">
        <f t="shared" si="30"/>
        <v>60.12</v>
      </c>
      <c r="K401">
        <f t="shared" si="31"/>
        <v>43.04</v>
      </c>
      <c r="L401">
        <f t="shared" si="32"/>
        <v>17.079999999999998</v>
      </c>
      <c r="M401">
        <f t="shared" si="33"/>
        <v>0</v>
      </c>
      <c r="N401">
        <f t="shared" si="34"/>
        <v>17.079999999999998</v>
      </c>
      <c r="P401" t="s">
        <v>468</v>
      </c>
      <c r="Q401">
        <v>33.530099999999997</v>
      </c>
      <c r="R401">
        <v>13.305300000000001</v>
      </c>
    </row>
    <row r="402" spans="3:18">
      <c r="C402" t="s">
        <v>487</v>
      </c>
      <c r="D402">
        <v>53.96</v>
      </c>
      <c r="I402" t="s">
        <v>478</v>
      </c>
      <c r="J402">
        <f t="shared" si="30"/>
        <v>60.12</v>
      </c>
      <c r="K402">
        <f t="shared" si="31"/>
        <v>43.04</v>
      </c>
      <c r="L402">
        <f t="shared" si="32"/>
        <v>17.079999999999998</v>
      </c>
      <c r="M402">
        <f t="shared" si="33"/>
        <v>0</v>
      </c>
      <c r="N402">
        <f t="shared" si="34"/>
        <v>17.079999999999998</v>
      </c>
      <c r="P402" t="s">
        <v>478</v>
      </c>
      <c r="Q402">
        <v>43.040799999999997</v>
      </c>
      <c r="R402">
        <v>17.0793</v>
      </c>
    </row>
    <row r="403" spans="3:18">
      <c r="C403" t="s">
        <v>403</v>
      </c>
      <c r="D403">
        <v>92.06</v>
      </c>
      <c r="I403" t="s">
        <v>479</v>
      </c>
      <c r="J403">
        <f t="shared" si="30"/>
        <v>60.12</v>
      </c>
      <c r="K403">
        <f t="shared" si="31"/>
        <v>43.04</v>
      </c>
      <c r="L403">
        <f t="shared" si="32"/>
        <v>17.079999999999998</v>
      </c>
      <c r="M403">
        <f t="shared" si="33"/>
        <v>0</v>
      </c>
      <c r="N403">
        <f t="shared" si="34"/>
        <v>17.079999999999998</v>
      </c>
      <c r="P403" t="s">
        <v>487</v>
      </c>
      <c r="Q403">
        <v>38.633800000000001</v>
      </c>
      <c r="R403">
        <v>15.3306</v>
      </c>
    </row>
    <row r="404" spans="3:18">
      <c r="C404" t="s">
        <v>414</v>
      </c>
      <c r="D404">
        <v>85.89</v>
      </c>
      <c r="I404" t="s">
        <v>480</v>
      </c>
      <c r="J404">
        <f t="shared" si="30"/>
        <v>54.09</v>
      </c>
      <c r="K404">
        <f t="shared" si="31"/>
        <v>38.630000000000003</v>
      </c>
      <c r="L404">
        <f t="shared" si="32"/>
        <v>15.46</v>
      </c>
      <c r="M404">
        <f t="shared" si="33"/>
        <v>0</v>
      </c>
      <c r="N404">
        <f t="shared" si="34"/>
        <v>15.46</v>
      </c>
      <c r="P404" t="s">
        <v>403</v>
      </c>
      <c r="Q404">
        <v>65.907700000000006</v>
      </c>
      <c r="R404">
        <v>26.153300000000002</v>
      </c>
    </row>
    <row r="405" spans="3:18">
      <c r="C405" t="s">
        <v>425</v>
      </c>
      <c r="D405">
        <v>82.9</v>
      </c>
      <c r="I405" t="s">
        <v>481</v>
      </c>
      <c r="J405">
        <f t="shared" si="30"/>
        <v>53.96</v>
      </c>
      <c r="K405">
        <f t="shared" si="31"/>
        <v>38.630000000000003</v>
      </c>
      <c r="L405">
        <f t="shared" si="32"/>
        <v>15.33</v>
      </c>
      <c r="M405">
        <f t="shared" si="33"/>
        <v>0</v>
      </c>
      <c r="N405">
        <f t="shared" si="34"/>
        <v>15.33</v>
      </c>
      <c r="P405" t="s">
        <v>414</v>
      </c>
      <c r="Q405">
        <v>61.4925</v>
      </c>
      <c r="R405">
        <v>24.401299999999999</v>
      </c>
    </row>
    <row r="406" spans="3:18">
      <c r="C406" t="s">
        <v>436</v>
      </c>
      <c r="D406">
        <v>87.12</v>
      </c>
      <c r="I406" t="s">
        <v>482</v>
      </c>
      <c r="J406">
        <f t="shared" si="30"/>
        <v>53.96</v>
      </c>
      <c r="K406">
        <f t="shared" si="31"/>
        <v>38.630000000000003</v>
      </c>
      <c r="L406">
        <f t="shared" si="32"/>
        <v>15.33</v>
      </c>
      <c r="M406">
        <f t="shared" si="33"/>
        <v>0</v>
      </c>
      <c r="N406">
        <f t="shared" si="34"/>
        <v>15.33</v>
      </c>
      <c r="P406" t="s">
        <v>425</v>
      </c>
      <c r="Q406">
        <v>59.346499999999999</v>
      </c>
      <c r="R406">
        <v>23.549700000000001</v>
      </c>
    </row>
    <row r="407" spans="3:18">
      <c r="C407" t="s">
        <v>447</v>
      </c>
      <c r="D407">
        <v>90.57</v>
      </c>
      <c r="I407" t="s">
        <v>483</v>
      </c>
      <c r="J407">
        <f t="shared" si="30"/>
        <v>53.96</v>
      </c>
      <c r="K407">
        <f t="shared" si="31"/>
        <v>38.630000000000003</v>
      </c>
      <c r="L407">
        <f t="shared" si="32"/>
        <v>15.33</v>
      </c>
      <c r="M407">
        <f t="shared" si="33"/>
        <v>0</v>
      </c>
      <c r="N407">
        <f t="shared" si="34"/>
        <v>15.33</v>
      </c>
      <c r="P407" t="s">
        <v>436</v>
      </c>
      <c r="Q407">
        <v>62.369700000000002</v>
      </c>
      <c r="R407">
        <v>24.749400000000001</v>
      </c>
    </row>
    <row r="408" spans="3:18">
      <c r="C408" t="s">
        <v>458</v>
      </c>
      <c r="D408">
        <v>54.01</v>
      </c>
      <c r="I408" t="s">
        <v>484</v>
      </c>
      <c r="J408">
        <f t="shared" si="30"/>
        <v>53.96</v>
      </c>
      <c r="K408">
        <f t="shared" si="31"/>
        <v>38.630000000000003</v>
      </c>
      <c r="L408">
        <f t="shared" si="32"/>
        <v>15.33</v>
      </c>
      <c r="M408">
        <f t="shared" si="33"/>
        <v>0</v>
      </c>
      <c r="N408">
        <f t="shared" si="34"/>
        <v>15.33</v>
      </c>
      <c r="P408" t="s">
        <v>447</v>
      </c>
      <c r="Q408">
        <v>64.838399999999993</v>
      </c>
      <c r="R408">
        <v>25.728999999999999</v>
      </c>
    </row>
    <row r="409" spans="3:18">
      <c r="C409" t="s">
        <v>469</v>
      </c>
      <c r="D409">
        <v>46.84</v>
      </c>
      <c r="I409" t="s">
        <v>485</v>
      </c>
      <c r="J409">
        <f t="shared" si="30"/>
        <v>53.96</v>
      </c>
      <c r="K409">
        <f t="shared" si="31"/>
        <v>38.630000000000003</v>
      </c>
      <c r="L409">
        <f t="shared" si="32"/>
        <v>15.33</v>
      </c>
      <c r="M409">
        <f t="shared" si="33"/>
        <v>0</v>
      </c>
      <c r="N409">
        <f t="shared" si="34"/>
        <v>15.33</v>
      </c>
      <c r="P409" t="s">
        <v>458</v>
      </c>
      <c r="Q409">
        <v>38.668599999999998</v>
      </c>
      <c r="R409">
        <v>15.3443</v>
      </c>
    </row>
    <row r="410" spans="3:18">
      <c r="C410" t="s">
        <v>479</v>
      </c>
      <c r="D410">
        <v>60.12</v>
      </c>
      <c r="I410" t="s">
        <v>486</v>
      </c>
      <c r="J410">
        <f t="shared" si="30"/>
        <v>53.96</v>
      </c>
      <c r="K410">
        <f t="shared" si="31"/>
        <v>38.630000000000003</v>
      </c>
      <c r="L410">
        <f t="shared" si="32"/>
        <v>15.33</v>
      </c>
      <c r="M410">
        <f t="shared" si="33"/>
        <v>0</v>
      </c>
      <c r="N410">
        <f t="shared" si="34"/>
        <v>15.33</v>
      </c>
      <c r="P410" t="s">
        <v>469</v>
      </c>
      <c r="Q410">
        <v>33.530099999999997</v>
      </c>
      <c r="R410">
        <v>13.305300000000001</v>
      </c>
    </row>
    <row r="411" spans="3:18">
      <c r="C411" t="s">
        <v>488</v>
      </c>
      <c r="D411">
        <v>53.96</v>
      </c>
      <c r="I411" t="s">
        <v>487</v>
      </c>
      <c r="J411">
        <f t="shared" si="30"/>
        <v>53.96</v>
      </c>
      <c r="K411">
        <f t="shared" si="31"/>
        <v>38.630000000000003</v>
      </c>
      <c r="L411">
        <f t="shared" si="32"/>
        <v>15.33</v>
      </c>
      <c r="M411">
        <f t="shared" si="33"/>
        <v>0</v>
      </c>
      <c r="N411">
        <f t="shared" si="34"/>
        <v>15.33</v>
      </c>
      <c r="P411" t="s">
        <v>479</v>
      </c>
      <c r="Q411">
        <v>43.040799999999997</v>
      </c>
      <c r="R411">
        <v>17.0793</v>
      </c>
    </row>
    <row r="412" spans="3:18">
      <c r="C412" t="s">
        <v>404</v>
      </c>
      <c r="D412">
        <v>101.99</v>
      </c>
      <c r="I412" t="s">
        <v>488</v>
      </c>
      <c r="J412">
        <f t="shared" si="30"/>
        <v>53.96</v>
      </c>
      <c r="K412">
        <f t="shared" si="31"/>
        <v>38.630000000000003</v>
      </c>
      <c r="L412">
        <f t="shared" si="32"/>
        <v>15.33</v>
      </c>
      <c r="M412">
        <f t="shared" si="33"/>
        <v>0</v>
      </c>
      <c r="N412">
        <f t="shared" si="34"/>
        <v>15.33</v>
      </c>
      <c r="P412" t="s">
        <v>488</v>
      </c>
      <c r="Q412">
        <v>38.633800000000001</v>
      </c>
      <c r="R412">
        <v>15.3306</v>
      </c>
    </row>
    <row r="413" spans="3:18">
      <c r="C413" t="s">
        <v>415</v>
      </c>
      <c r="D413">
        <v>81.28</v>
      </c>
      <c r="I413" t="s">
        <v>498</v>
      </c>
      <c r="J413" t="e">
        <f t="shared" si="30"/>
        <v>#N/A</v>
      </c>
      <c r="K413" t="e">
        <f t="shared" si="31"/>
        <v>#N/A</v>
      </c>
      <c r="L413" t="e">
        <f t="shared" si="32"/>
        <v>#N/A</v>
      </c>
      <c r="M413" t="e">
        <f t="shared" si="33"/>
        <v>#N/A</v>
      </c>
      <c r="N413" t="e">
        <f t="shared" si="34"/>
        <v>#N/A</v>
      </c>
      <c r="P413" t="s">
        <v>404</v>
      </c>
      <c r="Q413">
        <v>71.590999999999994</v>
      </c>
      <c r="R413">
        <v>30.402699999999999</v>
      </c>
    </row>
    <row r="414" spans="3:18">
      <c r="C414" t="s">
        <v>426</v>
      </c>
      <c r="D414">
        <v>81.28</v>
      </c>
      <c r="I414" t="s">
        <v>499</v>
      </c>
      <c r="J414" t="e">
        <f t="shared" si="30"/>
        <v>#N/A</v>
      </c>
      <c r="K414" t="e">
        <f t="shared" si="31"/>
        <v>#N/A</v>
      </c>
      <c r="L414" t="e">
        <f t="shared" si="32"/>
        <v>#N/A</v>
      </c>
      <c r="M414" t="e">
        <f t="shared" si="33"/>
        <v>#N/A</v>
      </c>
      <c r="N414" t="e">
        <f t="shared" si="34"/>
        <v>#N/A</v>
      </c>
      <c r="P414" t="s">
        <v>415</v>
      </c>
      <c r="Q414">
        <v>57.051499999999997</v>
      </c>
      <c r="R414">
        <v>24.228200000000001</v>
      </c>
    </row>
    <row r="415" spans="3:18">
      <c r="C415" t="s">
        <v>437</v>
      </c>
      <c r="D415">
        <v>101.73</v>
      </c>
      <c r="I415" t="s">
        <v>500</v>
      </c>
      <c r="J415" t="e">
        <f t="shared" si="30"/>
        <v>#N/A</v>
      </c>
      <c r="K415" t="e">
        <f t="shared" si="31"/>
        <v>#N/A</v>
      </c>
      <c r="L415" t="e">
        <f t="shared" si="32"/>
        <v>#N/A</v>
      </c>
      <c r="M415" t="e">
        <f t="shared" si="33"/>
        <v>#N/A</v>
      </c>
      <c r="N415" t="e">
        <f t="shared" si="34"/>
        <v>#N/A</v>
      </c>
      <c r="P415" t="s">
        <v>426</v>
      </c>
      <c r="Q415">
        <v>57.051499999999997</v>
      </c>
      <c r="R415">
        <v>24.228200000000001</v>
      </c>
    </row>
    <row r="416" spans="3:18">
      <c r="C416" t="s">
        <v>448</v>
      </c>
      <c r="D416">
        <v>87.79</v>
      </c>
      <c r="I416" t="s">
        <v>501</v>
      </c>
      <c r="J416" t="e">
        <f t="shared" si="30"/>
        <v>#N/A</v>
      </c>
      <c r="K416" t="e">
        <f t="shared" si="31"/>
        <v>#N/A</v>
      </c>
      <c r="L416" t="e">
        <f t="shared" si="32"/>
        <v>#N/A</v>
      </c>
      <c r="M416" t="e">
        <f t="shared" si="33"/>
        <v>#N/A</v>
      </c>
      <c r="N416" t="e">
        <f t="shared" si="34"/>
        <v>#N/A</v>
      </c>
      <c r="P416" t="s">
        <v>437</v>
      </c>
      <c r="Q416">
        <v>71.407600000000002</v>
      </c>
      <c r="R416">
        <v>30.3248</v>
      </c>
    </row>
    <row r="417" spans="3:22">
      <c r="C417" t="s">
        <v>459</v>
      </c>
      <c r="D417">
        <v>89.06</v>
      </c>
      <c r="I417" t="s">
        <v>502</v>
      </c>
      <c r="J417" t="e">
        <f t="shared" si="30"/>
        <v>#N/A</v>
      </c>
      <c r="K417" t="e">
        <f t="shared" si="31"/>
        <v>#N/A</v>
      </c>
      <c r="L417" t="e">
        <f t="shared" si="32"/>
        <v>#N/A</v>
      </c>
      <c r="M417" t="e">
        <f t="shared" si="33"/>
        <v>#N/A</v>
      </c>
      <c r="N417" t="e">
        <f t="shared" si="34"/>
        <v>#N/A</v>
      </c>
      <c r="P417" t="s">
        <v>448</v>
      </c>
      <c r="Q417">
        <v>61.623800000000003</v>
      </c>
      <c r="R417">
        <v>26.169799999999999</v>
      </c>
    </row>
    <row r="418" spans="3:22">
      <c r="C418" t="s">
        <v>503</v>
      </c>
      <c r="D418">
        <v>36.44</v>
      </c>
      <c r="I418" t="s">
        <v>504</v>
      </c>
      <c r="J418" t="e">
        <f t="shared" si="30"/>
        <v>#N/A</v>
      </c>
      <c r="K418" t="e">
        <f t="shared" si="31"/>
        <v>#N/A</v>
      </c>
      <c r="L418" t="e">
        <f t="shared" si="32"/>
        <v>#N/A</v>
      </c>
      <c r="M418" t="e">
        <f t="shared" si="33"/>
        <v>#N/A</v>
      </c>
      <c r="N418" t="e">
        <f t="shared" si="34"/>
        <v>#N/A</v>
      </c>
      <c r="P418" t="s">
        <v>459</v>
      </c>
      <c r="Q418">
        <v>62.512599999999999</v>
      </c>
      <c r="R418">
        <v>26.5474</v>
      </c>
    </row>
    <row r="419" spans="3:22">
      <c r="C419" t="s">
        <v>505</v>
      </c>
      <c r="D419">
        <v>36.47</v>
      </c>
      <c r="I419" t="s">
        <v>506</v>
      </c>
      <c r="J419" t="e">
        <f t="shared" si="30"/>
        <v>#N/A</v>
      </c>
      <c r="K419" t="e">
        <f t="shared" si="31"/>
        <v>#N/A</v>
      </c>
      <c r="L419" t="e">
        <f t="shared" si="32"/>
        <v>#N/A</v>
      </c>
      <c r="M419" t="e">
        <f t="shared" si="33"/>
        <v>#N/A</v>
      </c>
      <c r="N419" t="e">
        <f t="shared" si="34"/>
        <v>#N/A</v>
      </c>
      <c r="P419" t="s">
        <v>503</v>
      </c>
      <c r="Q419">
        <v>35.254800000000003</v>
      </c>
      <c r="R419">
        <v>1.1899</v>
      </c>
      <c r="U419">
        <f>ROUND(Q419,2)</f>
        <v>35.25</v>
      </c>
      <c r="V419">
        <f>ROUND(R419,2)</f>
        <v>1.19</v>
      </c>
    </row>
    <row r="420" spans="3:22">
      <c r="C420" t="s">
        <v>507</v>
      </c>
      <c r="D420">
        <v>36.47</v>
      </c>
      <c r="I420" t="s">
        <v>508</v>
      </c>
      <c r="J420" t="e">
        <f t="shared" si="30"/>
        <v>#N/A</v>
      </c>
      <c r="K420" t="e">
        <f t="shared" si="31"/>
        <v>#N/A</v>
      </c>
      <c r="L420" t="e">
        <f t="shared" si="32"/>
        <v>#N/A</v>
      </c>
      <c r="M420" t="e">
        <f t="shared" si="33"/>
        <v>#N/A</v>
      </c>
      <c r="N420" t="e">
        <f t="shared" si="34"/>
        <v>#N/A</v>
      </c>
      <c r="P420" t="s">
        <v>505</v>
      </c>
      <c r="Q420">
        <v>35.28</v>
      </c>
      <c r="R420">
        <v>1.1908000000000001</v>
      </c>
      <c r="U420">
        <f t="shared" ref="U420:U434" si="35">ROUND(Q420,2)</f>
        <v>35.28</v>
      </c>
      <c r="V420">
        <f t="shared" ref="V420:V434" si="36">ROUND(R420,2)</f>
        <v>1.19</v>
      </c>
    </row>
    <row r="421" spans="3:22">
      <c r="C421" t="s">
        <v>509</v>
      </c>
      <c r="D421">
        <v>36.47</v>
      </c>
      <c r="I421" t="s">
        <v>510</v>
      </c>
      <c r="J421" t="e">
        <f t="shared" si="30"/>
        <v>#N/A</v>
      </c>
      <c r="K421" t="e">
        <f t="shared" si="31"/>
        <v>#N/A</v>
      </c>
      <c r="L421" t="e">
        <f t="shared" si="32"/>
        <v>#N/A</v>
      </c>
      <c r="M421" t="e">
        <f t="shared" si="33"/>
        <v>#N/A</v>
      </c>
      <c r="N421" t="e">
        <f t="shared" si="34"/>
        <v>#N/A</v>
      </c>
      <c r="P421" t="s">
        <v>507</v>
      </c>
      <c r="Q421">
        <v>35.28</v>
      </c>
      <c r="R421">
        <v>1.1908000000000001</v>
      </c>
      <c r="U421">
        <f t="shared" si="35"/>
        <v>35.28</v>
      </c>
      <c r="V421">
        <f t="shared" si="36"/>
        <v>1.19</v>
      </c>
    </row>
    <row r="422" spans="3:22">
      <c r="C422" t="s">
        <v>511</v>
      </c>
      <c r="D422">
        <v>36.47</v>
      </c>
      <c r="I422" t="s">
        <v>512</v>
      </c>
      <c r="J422" t="e">
        <f t="shared" si="30"/>
        <v>#N/A</v>
      </c>
      <c r="K422" t="e">
        <f t="shared" si="31"/>
        <v>#N/A</v>
      </c>
      <c r="L422" t="e">
        <f t="shared" si="32"/>
        <v>#N/A</v>
      </c>
      <c r="M422" t="e">
        <f t="shared" si="33"/>
        <v>#N/A</v>
      </c>
      <c r="N422" t="e">
        <f t="shared" si="34"/>
        <v>#N/A</v>
      </c>
      <c r="P422" t="s">
        <v>509</v>
      </c>
      <c r="Q422">
        <v>35.28</v>
      </c>
      <c r="R422">
        <v>1.1908000000000001</v>
      </c>
      <c r="U422">
        <f t="shared" si="35"/>
        <v>35.28</v>
      </c>
      <c r="V422">
        <f t="shared" si="36"/>
        <v>1.19</v>
      </c>
    </row>
    <row r="423" spans="3:22">
      <c r="C423" t="s">
        <v>513</v>
      </c>
      <c r="D423">
        <v>36.47</v>
      </c>
      <c r="I423" t="s">
        <v>514</v>
      </c>
      <c r="J423" t="e">
        <f t="shared" si="30"/>
        <v>#N/A</v>
      </c>
      <c r="K423" t="e">
        <f t="shared" si="31"/>
        <v>#N/A</v>
      </c>
      <c r="L423" t="e">
        <f t="shared" si="32"/>
        <v>#N/A</v>
      </c>
      <c r="M423" t="e">
        <f t="shared" si="33"/>
        <v>#N/A</v>
      </c>
      <c r="N423" t="e">
        <f t="shared" si="34"/>
        <v>#N/A</v>
      </c>
      <c r="P423" t="s">
        <v>511</v>
      </c>
      <c r="Q423">
        <v>35.275799999999997</v>
      </c>
      <c r="R423">
        <v>1.1906000000000001</v>
      </c>
      <c r="U423">
        <f t="shared" si="35"/>
        <v>35.28</v>
      </c>
      <c r="V423">
        <f t="shared" si="36"/>
        <v>1.19</v>
      </c>
    </row>
    <row r="424" spans="3:22">
      <c r="C424" t="s">
        <v>515</v>
      </c>
      <c r="D424">
        <v>35.31</v>
      </c>
      <c r="I424" t="s">
        <v>516</v>
      </c>
      <c r="J424" t="e">
        <f t="shared" si="30"/>
        <v>#N/A</v>
      </c>
      <c r="K424" t="e">
        <f t="shared" si="31"/>
        <v>#N/A</v>
      </c>
      <c r="L424" t="e">
        <f t="shared" si="32"/>
        <v>#N/A</v>
      </c>
      <c r="M424" t="e">
        <f t="shared" si="33"/>
        <v>#N/A</v>
      </c>
      <c r="N424" t="e">
        <f t="shared" si="34"/>
        <v>#N/A</v>
      </c>
      <c r="P424" t="s">
        <v>513</v>
      </c>
      <c r="Q424">
        <v>35.28</v>
      </c>
      <c r="R424">
        <v>1.1908000000000001</v>
      </c>
      <c r="U424">
        <f t="shared" si="35"/>
        <v>35.28</v>
      </c>
      <c r="V424">
        <f t="shared" si="36"/>
        <v>1.19</v>
      </c>
    </row>
    <row r="425" spans="3:22">
      <c r="C425" t="s">
        <v>517</v>
      </c>
      <c r="D425">
        <v>70.959999999999994</v>
      </c>
      <c r="I425" t="s">
        <v>518</v>
      </c>
      <c r="J425" t="e">
        <f t="shared" si="30"/>
        <v>#N/A</v>
      </c>
      <c r="K425" t="e">
        <f t="shared" si="31"/>
        <v>#N/A</v>
      </c>
      <c r="L425" t="e">
        <f t="shared" si="32"/>
        <v>#N/A</v>
      </c>
      <c r="M425" t="e">
        <f t="shared" si="33"/>
        <v>#N/A</v>
      </c>
      <c r="N425" t="e">
        <f t="shared" si="34"/>
        <v>#N/A</v>
      </c>
      <c r="P425" t="s">
        <v>515</v>
      </c>
      <c r="Q425">
        <v>34.158000000000001</v>
      </c>
      <c r="R425">
        <v>1.153</v>
      </c>
      <c r="U425">
        <f t="shared" si="35"/>
        <v>34.159999999999997</v>
      </c>
      <c r="V425">
        <f t="shared" si="36"/>
        <v>1.1499999999999999</v>
      </c>
    </row>
    <row r="426" spans="3:22">
      <c r="C426" t="s">
        <v>519</v>
      </c>
      <c r="D426">
        <v>81.709999999999994</v>
      </c>
      <c r="I426" t="s">
        <v>520</v>
      </c>
      <c r="J426" t="e">
        <f t="shared" si="30"/>
        <v>#N/A</v>
      </c>
      <c r="K426" t="e">
        <f t="shared" si="31"/>
        <v>#N/A</v>
      </c>
      <c r="L426" t="e">
        <f t="shared" si="32"/>
        <v>#N/A</v>
      </c>
      <c r="M426" t="e">
        <f t="shared" si="33"/>
        <v>#N/A</v>
      </c>
      <c r="N426" t="e">
        <f t="shared" si="34"/>
        <v>#N/A</v>
      </c>
      <c r="P426" t="s">
        <v>517</v>
      </c>
      <c r="Q426">
        <v>68.639799999999994</v>
      </c>
      <c r="R426">
        <v>2.3169</v>
      </c>
      <c r="U426">
        <f t="shared" si="35"/>
        <v>68.64</v>
      </c>
      <c r="V426">
        <f t="shared" si="36"/>
        <v>2.3199999999999998</v>
      </c>
    </row>
    <row r="427" spans="3:22">
      <c r="C427" t="s">
        <v>521</v>
      </c>
      <c r="D427">
        <v>80.86</v>
      </c>
      <c r="I427" t="s">
        <v>522</v>
      </c>
      <c r="J427" t="e">
        <f t="shared" si="30"/>
        <v>#N/A</v>
      </c>
      <c r="K427" t="e">
        <f t="shared" si="31"/>
        <v>#N/A</v>
      </c>
      <c r="L427" t="e">
        <f t="shared" si="32"/>
        <v>#N/A</v>
      </c>
      <c r="M427" t="e">
        <f t="shared" si="33"/>
        <v>#N/A</v>
      </c>
      <c r="N427" t="e">
        <f t="shared" si="34"/>
        <v>#N/A</v>
      </c>
      <c r="P427" t="s">
        <v>519</v>
      </c>
      <c r="Q427">
        <v>79.042100000000005</v>
      </c>
      <c r="R427">
        <v>2.6678999999999999</v>
      </c>
      <c r="U427">
        <f t="shared" si="35"/>
        <v>79.040000000000006</v>
      </c>
      <c r="V427">
        <f t="shared" si="36"/>
        <v>2.67</v>
      </c>
    </row>
    <row r="428" spans="3:22">
      <c r="C428" t="s">
        <v>523</v>
      </c>
      <c r="D428">
        <v>74.98</v>
      </c>
      <c r="I428" t="s">
        <v>524</v>
      </c>
      <c r="J428" t="e">
        <f t="shared" si="30"/>
        <v>#N/A</v>
      </c>
      <c r="K428" t="e">
        <f t="shared" si="31"/>
        <v>#N/A</v>
      </c>
      <c r="L428" t="e">
        <f t="shared" si="32"/>
        <v>#N/A</v>
      </c>
      <c r="M428" t="e">
        <f t="shared" si="33"/>
        <v>#N/A</v>
      </c>
      <c r="N428" t="e">
        <f t="shared" si="34"/>
        <v>#N/A</v>
      </c>
      <c r="P428" t="s">
        <v>521</v>
      </c>
      <c r="Q428">
        <v>78.216999999999999</v>
      </c>
      <c r="R428">
        <v>2.64</v>
      </c>
      <c r="U428">
        <f t="shared" si="35"/>
        <v>78.22</v>
      </c>
      <c r="V428">
        <f t="shared" si="36"/>
        <v>2.64</v>
      </c>
    </row>
    <row r="429" spans="3:22">
      <c r="C429" t="s">
        <v>525</v>
      </c>
      <c r="D429">
        <v>60.33</v>
      </c>
      <c r="I429" t="s">
        <v>526</v>
      </c>
      <c r="J429">
        <f t="shared" si="30"/>
        <v>1243.95</v>
      </c>
      <c r="K429">
        <f t="shared" si="31"/>
        <v>943.85</v>
      </c>
      <c r="L429">
        <f t="shared" si="32"/>
        <v>300.10000000000002</v>
      </c>
      <c r="M429">
        <f t="shared" si="33"/>
        <v>0</v>
      </c>
      <c r="N429">
        <f t="shared" si="34"/>
        <v>300.10000000000002</v>
      </c>
      <c r="P429" t="s">
        <v>523</v>
      </c>
      <c r="Q429">
        <v>72.529499999999999</v>
      </c>
      <c r="R429">
        <v>2.4481000000000002</v>
      </c>
      <c r="U429">
        <f t="shared" si="35"/>
        <v>72.53</v>
      </c>
      <c r="V429">
        <f t="shared" si="36"/>
        <v>2.4500000000000002</v>
      </c>
    </row>
    <row r="430" spans="3:22">
      <c r="C430" t="s">
        <v>527</v>
      </c>
      <c r="D430">
        <v>83.73</v>
      </c>
      <c r="I430" t="s">
        <v>528</v>
      </c>
      <c r="J430">
        <f t="shared" si="30"/>
        <v>760.18</v>
      </c>
      <c r="K430">
        <f t="shared" si="31"/>
        <v>626.11</v>
      </c>
      <c r="L430">
        <f t="shared" si="32"/>
        <v>134.07</v>
      </c>
      <c r="M430">
        <f t="shared" si="33"/>
        <v>0</v>
      </c>
      <c r="N430">
        <f t="shared" si="34"/>
        <v>134.07</v>
      </c>
      <c r="P430" t="s">
        <v>525</v>
      </c>
      <c r="Q430">
        <v>58.361199999999997</v>
      </c>
      <c r="R430">
        <v>1.9699</v>
      </c>
      <c r="U430">
        <f t="shared" si="35"/>
        <v>58.36</v>
      </c>
      <c r="V430">
        <f t="shared" si="36"/>
        <v>1.97</v>
      </c>
    </row>
    <row r="431" spans="3:22">
      <c r="C431" t="s">
        <v>529</v>
      </c>
      <c r="D431">
        <v>52.61</v>
      </c>
      <c r="I431" t="s">
        <v>489</v>
      </c>
      <c r="J431">
        <f t="shared" si="30"/>
        <v>2105.2199999999998</v>
      </c>
      <c r="K431">
        <f t="shared" si="31"/>
        <v>1622.96</v>
      </c>
      <c r="L431">
        <f t="shared" si="32"/>
        <v>482.26</v>
      </c>
      <c r="M431">
        <f t="shared" si="33"/>
        <v>0</v>
      </c>
      <c r="N431">
        <f t="shared" si="34"/>
        <v>482.26</v>
      </c>
      <c r="P431" t="s">
        <v>527</v>
      </c>
      <c r="Q431">
        <v>80.992199999999997</v>
      </c>
      <c r="R431">
        <v>2.7336999999999998</v>
      </c>
      <c r="U431">
        <f t="shared" si="35"/>
        <v>80.989999999999995</v>
      </c>
      <c r="V431">
        <f t="shared" si="36"/>
        <v>2.73</v>
      </c>
    </row>
    <row r="432" spans="3:22">
      <c r="C432" t="s">
        <v>530</v>
      </c>
      <c r="D432">
        <v>57.8</v>
      </c>
      <c r="I432" t="s">
        <v>496</v>
      </c>
      <c r="J432">
        <f t="shared" si="30"/>
        <v>1428.45</v>
      </c>
      <c r="K432">
        <f t="shared" si="31"/>
        <v>823.73</v>
      </c>
      <c r="L432">
        <f t="shared" si="32"/>
        <v>604.72</v>
      </c>
      <c r="M432">
        <f t="shared" si="33"/>
        <v>0</v>
      </c>
      <c r="N432">
        <f t="shared" si="34"/>
        <v>604.72</v>
      </c>
      <c r="P432" t="s">
        <v>529</v>
      </c>
      <c r="Q432">
        <v>50.889000000000003</v>
      </c>
      <c r="R432">
        <v>1.7177</v>
      </c>
      <c r="U432">
        <f t="shared" si="35"/>
        <v>50.89</v>
      </c>
      <c r="V432">
        <f t="shared" si="36"/>
        <v>1.72</v>
      </c>
    </row>
    <row r="433" spans="3:22">
      <c r="C433" t="s">
        <v>531</v>
      </c>
      <c r="D433">
        <v>124.65</v>
      </c>
      <c r="I433" t="s">
        <v>490</v>
      </c>
      <c r="J433">
        <f t="shared" si="30"/>
        <v>547.79999999999995</v>
      </c>
      <c r="K433">
        <f t="shared" si="31"/>
        <v>504.53</v>
      </c>
      <c r="L433">
        <f t="shared" si="32"/>
        <v>43.27</v>
      </c>
      <c r="M433">
        <f t="shared" si="33"/>
        <v>0</v>
      </c>
      <c r="N433">
        <f t="shared" si="34"/>
        <v>43.27</v>
      </c>
      <c r="P433" t="s">
        <v>530</v>
      </c>
      <c r="Q433">
        <v>55.909599999999998</v>
      </c>
      <c r="R433">
        <v>1.8871</v>
      </c>
      <c r="U433">
        <f t="shared" si="35"/>
        <v>55.91</v>
      </c>
      <c r="V433">
        <f t="shared" si="36"/>
        <v>1.89</v>
      </c>
    </row>
    <row r="434" spans="3:22">
      <c r="C434" t="s">
        <v>526</v>
      </c>
      <c r="D434">
        <v>1243.95</v>
      </c>
      <c r="I434" t="s">
        <v>491</v>
      </c>
      <c r="J434">
        <f t="shared" si="30"/>
        <v>596.82000000000005</v>
      </c>
      <c r="K434">
        <f t="shared" si="31"/>
        <v>532.79</v>
      </c>
      <c r="L434">
        <f t="shared" si="32"/>
        <v>64.03</v>
      </c>
      <c r="M434">
        <f t="shared" si="33"/>
        <v>0</v>
      </c>
      <c r="N434">
        <f t="shared" si="34"/>
        <v>64.03</v>
      </c>
      <c r="P434" t="s">
        <v>531</v>
      </c>
      <c r="Q434">
        <v>120.5761</v>
      </c>
      <c r="R434">
        <v>4.0697999999999999</v>
      </c>
      <c r="U434">
        <f t="shared" si="35"/>
        <v>120.58</v>
      </c>
      <c r="V434">
        <f t="shared" si="36"/>
        <v>4.07</v>
      </c>
    </row>
    <row r="435" spans="3:22">
      <c r="C435" t="s">
        <v>528</v>
      </c>
      <c r="D435">
        <v>760.18</v>
      </c>
      <c r="I435" t="s">
        <v>492</v>
      </c>
      <c r="J435">
        <f t="shared" si="30"/>
        <v>604.87</v>
      </c>
      <c r="K435">
        <f t="shared" si="31"/>
        <v>536.91</v>
      </c>
      <c r="L435">
        <f t="shared" si="32"/>
        <v>67.959999999999994</v>
      </c>
      <c r="M435">
        <f t="shared" si="33"/>
        <v>0</v>
      </c>
      <c r="N435">
        <f t="shared" si="34"/>
        <v>67.959999999999994</v>
      </c>
      <c r="P435" t="s">
        <v>526</v>
      </c>
      <c r="Q435">
        <v>943.84649999999999</v>
      </c>
      <c r="R435">
        <v>300.10270000000003</v>
      </c>
    </row>
    <row r="436" spans="3:22">
      <c r="P436" t="s">
        <v>528</v>
      </c>
      <c r="Q436">
        <v>626.10590000000002</v>
      </c>
      <c r="R436">
        <v>134.07210000000001</v>
      </c>
    </row>
  </sheetData>
  <phoneticPr fontId="20" type="noConversion"/>
  <conditionalFormatting sqref="I1:I1048576 C1:C1048576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4"/>
  <sheetViews>
    <sheetView workbookViewId="0">
      <pane ySplit="3" topLeftCell="A205" activePane="bottomLeft" state="frozen"/>
      <selection pane="bottomLeft" activeCell="A220" sqref="A220:K220"/>
    </sheetView>
  </sheetViews>
  <sheetFormatPr defaultColWidth="9" defaultRowHeight="16.5"/>
  <cols>
    <col min="1" max="1" width="5.625" style="19" customWidth="1"/>
    <col min="2" max="2" width="12.125" style="19" customWidth="1"/>
    <col min="3" max="3" width="10.5" style="19" customWidth="1"/>
    <col min="4" max="4" width="9.5" style="19" customWidth="1"/>
    <col min="5" max="5" width="8.25" style="19" customWidth="1"/>
    <col min="6" max="6" width="9.25" style="20" customWidth="1"/>
    <col min="7" max="7" width="12.5" style="19" customWidth="1"/>
    <col min="8" max="8" width="6.375" style="19" customWidth="1"/>
    <col min="9" max="9" width="7.125" style="19" customWidth="1"/>
    <col min="10" max="10" width="8.25" style="19" customWidth="1"/>
    <col min="11" max="11" width="6.625" style="19" customWidth="1"/>
    <col min="12" max="16384" width="9" style="19"/>
  </cols>
  <sheetData>
    <row r="1" spans="1:13" ht="37.5" customHeight="1">
      <c r="A1" s="113" t="s">
        <v>532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18" customFormat="1" ht="24.75" customHeight="1">
      <c r="A2" s="114" t="s">
        <v>533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27"/>
      <c r="M2" s="27"/>
    </row>
    <row r="3" spans="1:13" ht="33">
      <c r="A3" s="21" t="s">
        <v>534</v>
      </c>
      <c r="B3" s="21" t="s">
        <v>535</v>
      </c>
      <c r="C3" s="21" t="s">
        <v>536</v>
      </c>
      <c r="D3" s="21" t="s">
        <v>537</v>
      </c>
      <c r="E3" s="21" t="s">
        <v>538</v>
      </c>
      <c r="F3" s="22" t="s">
        <v>539</v>
      </c>
      <c r="G3" s="21" t="s">
        <v>540</v>
      </c>
      <c r="H3" s="21" t="s">
        <v>541</v>
      </c>
      <c r="I3" s="21" t="s">
        <v>542</v>
      </c>
      <c r="J3" s="21" t="s">
        <v>75</v>
      </c>
      <c r="K3" s="21" t="s">
        <v>76</v>
      </c>
    </row>
    <row r="4" spans="1:13">
      <c r="A4" s="23">
        <v>1</v>
      </c>
      <c r="B4" s="24" t="s">
        <v>543</v>
      </c>
      <c r="C4" s="23" t="s">
        <v>544</v>
      </c>
      <c r="D4" s="25">
        <v>12.96</v>
      </c>
      <c r="E4" s="23" t="s">
        <v>545</v>
      </c>
      <c r="F4" s="26">
        <v>90000</v>
      </c>
      <c r="G4" s="26">
        <v>90000</v>
      </c>
      <c r="H4" s="23" t="s">
        <v>40</v>
      </c>
      <c r="I4" s="23" t="s">
        <v>546</v>
      </c>
      <c r="J4" s="23" t="s">
        <v>78</v>
      </c>
      <c r="K4" s="23"/>
    </row>
    <row r="5" spans="1:13">
      <c r="A5" s="23">
        <v>2</v>
      </c>
      <c r="B5" s="24" t="s">
        <v>547</v>
      </c>
      <c r="C5" s="23" t="s">
        <v>544</v>
      </c>
      <c r="D5" s="25">
        <v>12.96</v>
      </c>
      <c r="E5" s="23" t="s">
        <v>545</v>
      </c>
      <c r="F5" s="26">
        <v>90000</v>
      </c>
      <c r="G5" s="26">
        <v>90000</v>
      </c>
      <c r="H5" s="23" t="s">
        <v>40</v>
      </c>
      <c r="I5" s="23" t="s">
        <v>546</v>
      </c>
      <c r="J5" s="23" t="s">
        <v>78</v>
      </c>
      <c r="K5" s="28"/>
    </row>
    <row r="6" spans="1:13">
      <c r="A6" s="23">
        <v>3</v>
      </c>
      <c r="B6" s="24" t="s">
        <v>548</v>
      </c>
      <c r="C6" s="23" t="s">
        <v>544</v>
      </c>
      <c r="D6" s="25">
        <v>12.96</v>
      </c>
      <c r="E6" s="23" t="s">
        <v>545</v>
      </c>
      <c r="F6" s="26">
        <v>90000</v>
      </c>
      <c r="G6" s="26">
        <v>90000</v>
      </c>
      <c r="H6" s="23" t="s">
        <v>40</v>
      </c>
      <c r="I6" s="23" t="s">
        <v>546</v>
      </c>
      <c r="J6" s="23" t="s">
        <v>78</v>
      </c>
      <c r="K6" s="28"/>
    </row>
    <row r="7" spans="1:13">
      <c r="A7" s="23">
        <v>4</v>
      </c>
      <c r="B7" s="24" t="s">
        <v>549</v>
      </c>
      <c r="C7" s="23" t="s">
        <v>544</v>
      </c>
      <c r="D7" s="25">
        <v>12.96</v>
      </c>
      <c r="E7" s="23" t="s">
        <v>545</v>
      </c>
      <c r="F7" s="26">
        <v>90000</v>
      </c>
      <c r="G7" s="26">
        <v>90000</v>
      </c>
      <c r="H7" s="23" t="s">
        <v>40</v>
      </c>
      <c r="I7" s="23" t="s">
        <v>546</v>
      </c>
      <c r="J7" s="23" t="s">
        <v>78</v>
      </c>
      <c r="K7" s="28"/>
    </row>
    <row r="8" spans="1:13">
      <c r="A8" s="23">
        <v>5</v>
      </c>
      <c r="B8" s="24" t="s">
        <v>550</v>
      </c>
      <c r="C8" s="23" t="s">
        <v>544</v>
      </c>
      <c r="D8" s="25">
        <v>12.96</v>
      </c>
      <c r="E8" s="23" t="s">
        <v>545</v>
      </c>
      <c r="F8" s="26">
        <v>90000</v>
      </c>
      <c r="G8" s="26">
        <v>90000</v>
      </c>
      <c r="H8" s="23" t="s">
        <v>40</v>
      </c>
      <c r="I8" s="23" t="s">
        <v>546</v>
      </c>
      <c r="J8" s="23" t="s">
        <v>78</v>
      </c>
      <c r="K8" s="28"/>
    </row>
    <row r="9" spans="1:13">
      <c r="A9" s="23">
        <v>6</v>
      </c>
      <c r="B9" s="24" t="s">
        <v>551</v>
      </c>
      <c r="C9" s="23" t="s">
        <v>544</v>
      </c>
      <c r="D9" s="25">
        <v>12.96</v>
      </c>
      <c r="E9" s="23" t="s">
        <v>545</v>
      </c>
      <c r="F9" s="26">
        <v>90000</v>
      </c>
      <c r="G9" s="26">
        <v>90000</v>
      </c>
      <c r="H9" s="23" t="s">
        <v>40</v>
      </c>
      <c r="I9" s="23" t="s">
        <v>546</v>
      </c>
      <c r="J9" s="23" t="s">
        <v>78</v>
      </c>
      <c r="K9" s="28"/>
    </row>
    <row r="10" spans="1:13">
      <c r="A10" s="23">
        <v>7</v>
      </c>
      <c r="B10" s="24" t="s">
        <v>552</v>
      </c>
      <c r="C10" s="23" t="s">
        <v>544</v>
      </c>
      <c r="D10" s="25">
        <v>12.96</v>
      </c>
      <c r="E10" s="23" t="s">
        <v>545</v>
      </c>
      <c r="F10" s="26">
        <v>90000</v>
      </c>
      <c r="G10" s="26">
        <v>90000</v>
      </c>
      <c r="H10" s="23" t="s">
        <v>40</v>
      </c>
      <c r="I10" s="23" t="s">
        <v>546</v>
      </c>
      <c r="J10" s="23" t="s">
        <v>78</v>
      </c>
      <c r="K10" s="28"/>
    </row>
    <row r="11" spans="1:13">
      <c r="A11" s="23">
        <v>8</v>
      </c>
      <c r="B11" s="24" t="s">
        <v>553</v>
      </c>
      <c r="C11" s="23" t="s">
        <v>544</v>
      </c>
      <c r="D11" s="25">
        <v>12.96</v>
      </c>
      <c r="E11" s="23" t="s">
        <v>545</v>
      </c>
      <c r="F11" s="26">
        <v>90000</v>
      </c>
      <c r="G11" s="26">
        <v>90000</v>
      </c>
      <c r="H11" s="23" t="s">
        <v>40</v>
      </c>
      <c r="I11" s="23" t="s">
        <v>546</v>
      </c>
      <c r="J11" s="23" t="s">
        <v>78</v>
      </c>
      <c r="K11" s="23"/>
    </row>
    <row r="12" spans="1:13">
      <c r="A12" s="23">
        <v>9</v>
      </c>
      <c r="B12" s="24" t="s">
        <v>554</v>
      </c>
      <c r="C12" s="23" t="s">
        <v>544</v>
      </c>
      <c r="D12" s="25">
        <v>12.96</v>
      </c>
      <c r="E12" s="23" t="s">
        <v>545</v>
      </c>
      <c r="F12" s="26">
        <v>90000</v>
      </c>
      <c r="G12" s="26">
        <v>90000</v>
      </c>
      <c r="H12" s="23" t="s">
        <v>40</v>
      </c>
      <c r="I12" s="23" t="s">
        <v>546</v>
      </c>
      <c r="J12" s="23" t="s">
        <v>78</v>
      </c>
      <c r="K12" s="28"/>
    </row>
    <row r="13" spans="1:13">
      <c r="A13" s="23">
        <v>10</v>
      </c>
      <c r="B13" s="24" t="s">
        <v>555</v>
      </c>
      <c r="C13" s="23" t="s">
        <v>544</v>
      </c>
      <c r="D13" s="25">
        <v>12.96</v>
      </c>
      <c r="E13" s="23" t="s">
        <v>545</v>
      </c>
      <c r="F13" s="26">
        <v>90000</v>
      </c>
      <c r="G13" s="26">
        <v>90000</v>
      </c>
      <c r="H13" s="23" t="s">
        <v>40</v>
      </c>
      <c r="I13" s="23" t="s">
        <v>546</v>
      </c>
      <c r="J13" s="23" t="s">
        <v>78</v>
      </c>
      <c r="K13" s="28"/>
    </row>
    <row r="14" spans="1:13">
      <c r="A14" s="23">
        <v>11</v>
      </c>
      <c r="B14" s="24" t="s">
        <v>556</v>
      </c>
      <c r="C14" s="23" t="s">
        <v>544</v>
      </c>
      <c r="D14" s="25">
        <v>12.96</v>
      </c>
      <c r="E14" s="23" t="s">
        <v>545</v>
      </c>
      <c r="F14" s="26">
        <v>90000</v>
      </c>
      <c r="G14" s="26">
        <v>90000</v>
      </c>
      <c r="H14" s="23" t="s">
        <v>40</v>
      </c>
      <c r="I14" s="23" t="s">
        <v>546</v>
      </c>
      <c r="J14" s="23" t="s">
        <v>78</v>
      </c>
      <c r="K14" s="28"/>
    </row>
    <row r="15" spans="1:13">
      <c r="A15" s="23">
        <v>12</v>
      </c>
      <c r="B15" s="24" t="s">
        <v>557</v>
      </c>
      <c r="C15" s="23" t="s">
        <v>544</v>
      </c>
      <c r="D15" s="25">
        <v>12.96</v>
      </c>
      <c r="E15" s="23" t="s">
        <v>545</v>
      </c>
      <c r="F15" s="26">
        <v>90000</v>
      </c>
      <c r="G15" s="26">
        <v>90000</v>
      </c>
      <c r="H15" s="23" t="s">
        <v>40</v>
      </c>
      <c r="I15" s="23" t="s">
        <v>546</v>
      </c>
      <c r="J15" s="23" t="s">
        <v>78</v>
      </c>
      <c r="K15" s="28"/>
    </row>
    <row r="16" spans="1:13">
      <c r="A16" s="23">
        <v>13</v>
      </c>
      <c r="B16" s="24" t="s">
        <v>558</v>
      </c>
      <c r="C16" s="23" t="s">
        <v>544</v>
      </c>
      <c r="D16" s="25">
        <v>12.96</v>
      </c>
      <c r="E16" s="23" t="s">
        <v>545</v>
      </c>
      <c r="F16" s="26">
        <v>90000</v>
      </c>
      <c r="G16" s="26">
        <v>90000</v>
      </c>
      <c r="H16" s="23" t="s">
        <v>40</v>
      </c>
      <c r="I16" s="23" t="s">
        <v>546</v>
      </c>
      <c r="J16" s="23" t="s">
        <v>78</v>
      </c>
      <c r="K16" s="28"/>
    </row>
    <row r="17" spans="1:11">
      <c r="A17" s="23">
        <v>14</v>
      </c>
      <c r="B17" s="24" t="s">
        <v>559</v>
      </c>
      <c r="C17" s="23" t="s">
        <v>544</v>
      </c>
      <c r="D17" s="25">
        <v>12.96</v>
      </c>
      <c r="E17" s="23" t="s">
        <v>545</v>
      </c>
      <c r="F17" s="26">
        <v>90000</v>
      </c>
      <c r="G17" s="26">
        <v>90000</v>
      </c>
      <c r="H17" s="23" t="s">
        <v>40</v>
      </c>
      <c r="I17" s="23" t="s">
        <v>546</v>
      </c>
      <c r="J17" s="23" t="s">
        <v>78</v>
      </c>
      <c r="K17" s="28"/>
    </row>
    <row r="18" spans="1:11">
      <c r="A18" s="23">
        <v>15</v>
      </c>
      <c r="B18" s="24" t="s">
        <v>560</v>
      </c>
      <c r="C18" s="23" t="s">
        <v>544</v>
      </c>
      <c r="D18" s="25">
        <v>12.96</v>
      </c>
      <c r="E18" s="23" t="s">
        <v>545</v>
      </c>
      <c r="F18" s="26">
        <v>90000</v>
      </c>
      <c r="G18" s="26">
        <v>90000</v>
      </c>
      <c r="H18" s="23" t="s">
        <v>40</v>
      </c>
      <c r="I18" s="23" t="s">
        <v>546</v>
      </c>
      <c r="J18" s="23" t="s">
        <v>78</v>
      </c>
      <c r="K18" s="28"/>
    </row>
    <row r="19" spans="1:11">
      <c r="A19" s="23">
        <v>16</v>
      </c>
      <c r="B19" s="24" t="s">
        <v>561</v>
      </c>
      <c r="C19" s="23" t="s">
        <v>544</v>
      </c>
      <c r="D19" s="25">
        <v>12.96</v>
      </c>
      <c r="E19" s="23" t="s">
        <v>545</v>
      </c>
      <c r="F19" s="26">
        <v>90000</v>
      </c>
      <c r="G19" s="26">
        <v>90000</v>
      </c>
      <c r="H19" s="23" t="s">
        <v>40</v>
      </c>
      <c r="I19" s="23" t="s">
        <v>546</v>
      </c>
      <c r="J19" s="23" t="s">
        <v>78</v>
      </c>
      <c r="K19" s="28"/>
    </row>
    <row r="20" spans="1:11">
      <c r="A20" s="23">
        <v>17</v>
      </c>
      <c r="B20" s="24" t="s">
        <v>562</v>
      </c>
      <c r="C20" s="23" t="s">
        <v>544</v>
      </c>
      <c r="D20" s="25">
        <v>12.96</v>
      </c>
      <c r="E20" s="23" t="s">
        <v>545</v>
      </c>
      <c r="F20" s="26">
        <v>90000</v>
      </c>
      <c r="G20" s="26">
        <v>90000</v>
      </c>
      <c r="H20" s="23" t="s">
        <v>40</v>
      </c>
      <c r="I20" s="23" t="s">
        <v>546</v>
      </c>
      <c r="J20" s="23" t="s">
        <v>78</v>
      </c>
      <c r="K20" s="28"/>
    </row>
    <row r="21" spans="1:11">
      <c r="A21" s="23">
        <v>18</v>
      </c>
      <c r="B21" s="24" t="s">
        <v>563</v>
      </c>
      <c r="C21" s="23" t="s">
        <v>544</v>
      </c>
      <c r="D21" s="25">
        <v>12.96</v>
      </c>
      <c r="E21" s="23" t="s">
        <v>545</v>
      </c>
      <c r="F21" s="26">
        <v>90000</v>
      </c>
      <c r="G21" s="26">
        <v>90000</v>
      </c>
      <c r="H21" s="23" t="s">
        <v>40</v>
      </c>
      <c r="I21" s="23" t="s">
        <v>546</v>
      </c>
      <c r="J21" s="23" t="s">
        <v>78</v>
      </c>
      <c r="K21" s="23"/>
    </row>
    <row r="22" spans="1:11">
      <c r="A22" s="23">
        <v>19</v>
      </c>
      <c r="B22" s="24" t="s">
        <v>564</v>
      </c>
      <c r="C22" s="23" t="s">
        <v>544</v>
      </c>
      <c r="D22" s="25">
        <v>12.96</v>
      </c>
      <c r="E22" s="23" t="s">
        <v>545</v>
      </c>
      <c r="F22" s="26">
        <v>90000</v>
      </c>
      <c r="G22" s="26">
        <v>90000</v>
      </c>
      <c r="H22" s="23" t="s">
        <v>40</v>
      </c>
      <c r="I22" s="23" t="s">
        <v>546</v>
      </c>
      <c r="J22" s="23" t="s">
        <v>78</v>
      </c>
      <c r="K22" s="28"/>
    </row>
    <row r="23" spans="1:11">
      <c r="A23" s="23">
        <v>20</v>
      </c>
      <c r="B23" s="24" t="s">
        <v>565</v>
      </c>
      <c r="C23" s="23" t="s">
        <v>544</v>
      </c>
      <c r="D23" s="25">
        <v>12.96</v>
      </c>
      <c r="E23" s="23" t="s">
        <v>545</v>
      </c>
      <c r="F23" s="26">
        <v>90000</v>
      </c>
      <c r="G23" s="26">
        <v>90000</v>
      </c>
      <c r="H23" s="23" t="s">
        <v>40</v>
      </c>
      <c r="I23" s="23" t="s">
        <v>546</v>
      </c>
      <c r="J23" s="23" t="s">
        <v>78</v>
      </c>
      <c r="K23" s="28"/>
    </row>
    <row r="24" spans="1:11">
      <c r="A24" s="23">
        <v>21</v>
      </c>
      <c r="B24" s="24" t="s">
        <v>566</v>
      </c>
      <c r="C24" s="23" t="s">
        <v>544</v>
      </c>
      <c r="D24" s="25">
        <v>12.96</v>
      </c>
      <c r="E24" s="23" t="s">
        <v>545</v>
      </c>
      <c r="F24" s="26">
        <v>90000</v>
      </c>
      <c r="G24" s="26">
        <v>90000</v>
      </c>
      <c r="H24" s="23" t="s">
        <v>40</v>
      </c>
      <c r="I24" s="23" t="s">
        <v>546</v>
      </c>
      <c r="J24" s="23" t="s">
        <v>78</v>
      </c>
      <c r="K24" s="28"/>
    </row>
    <row r="25" spans="1:11">
      <c r="A25" s="23">
        <v>22</v>
      </c>
      <c r="B25" s="24" t="s">
        <v>567</v>
      </c>
      <c r="C25" s="23" t="s">
        <v>544</v>
      </c>
      <c r="D25" s="25">
        <v>12.96</v>
      </c>
      <c r="E25" s="23" t="s">
        <v>545</v>
      </c>
      <c r="F25" s="26">
        <v>90000</v>
      </c>
      <c r="G25" s="26">
        <v>90000</v>
      </c>
      <c r="H25" s="23" t="s">
        <v>40</v>
      </c>
      <c r="I25" s="23" t="s">
        <v>546</v>
      </c>
      <c r="J25" s="23" t="s">
        <v>78</v>
      </c>
      <c r="K25" s="28"/>
    </row>
    <row r="26" spans="1:11">
      <c r="A26" s="23">
        <v>23</v>
      </c>
      <c r="B26" s="24" t="s">
        <v>568</v>
      </c>
      <c r="C26" s="23" t="s">
        <v>544</v>
      </c>
      <c r="D26" s="25">
        <v>12.96</v>
      </c>
      <c r="E26" s="23" t="s">
        <v>545</v>
      </c>
      <c r="F26" s="26">
        <v>90000</v>
      </c>
      <c r="G26" s="26">
        <v>90000</v>
      </c>
      <c r="H26" s="23" t="s">
        <v>40</v>
      </c>
      <c r="I26" s="23" t="s">
        <v>546</v>
      </c>
      <c r="J26" s="23" t="s">
        <v>78</v>
      </c>
      <c r="K26" s="28"/>
    </row>
    <row r="27" spans="1:11">
      <c r="A27" s="23">
        <v>24</v>
      </c>
      <c r="B27" s="24" t="s">
        <v>569</v>
      </c>
      <c r="C27" s="23" t="s">
        <v>544</v>
      </c>
      <c r="D27" s="25">
        <v>12.96</v>
      </c>
      <c r="E27" s="23" t="s">
        <v>545</v>
      </c>
      <c r="F27" s="26">
        <v>90000</v>
      </c>
      <c r="G27" s="26">
        <v>90000</v>
      </c>
      <c r="H27" s="23" t="s">
        <v>40</v>
      </c>
      <c r="I27" s="23" t="s">
        <v>546</v>
      </c>
      <c r="J27" s="23" t="s">
        <v>78</v>
      </c>
      <c r="K27" s="28"/>
    </row>
    <row r="28" spans="1:11">
      <c r="A28" s="23">
        <v>25</v>
      </c>
      <c r="B28" s="24" t="s">
        <v>570</v>
      </c>
      <c r="C28" s="23" t="s">
        <v>544</v>
      </c>
      <c r="D28" s="25">
        <v>12.96</v>
      </c>
      <c r="E28" s="23" t="s">
        <v>545</v>
      </c>
      <c r="F28" s="26">
        <v>90000</v>
      </c>
      <c r="G28" s="26">
        <v>90000</v>
      </c>
      <c r="H28" s="23" t="s">
        <v>40</v>
      </c>
      <c r="I28" s="23" t="s">
        <v>546</v>
      </c>
      <c r="J28" s="23" t="s">
        <v>78</v>
      </c>
      <c r="K28" s="28"/>
    </row>
    <row r="29" spans="1:11">
      <c r="A29" s="23">
        <v>26</v>
      </c>
      <c r="B29" s="24" t="s">
        <v>571</v>
      </c>
      <c r="C29" s="23" t="s">
        <v>544</v>
      </c>
      <c r="D29" s="25">
        <v>12.96</v>
      </c>
      <c r="E29" s="23" t="s">
        <v>545</v>
      </c>
      <c r="F29" s="26">
        <v>90000</v>
      </c>
      <c r="G29" s="26">
        <v>90000</v>
      </c>
      <c r="H29" s="23" t="s">
        <v>40</v>
      </c>
      <c r="I29" s="23" t="s">
        <v>546</v>
      </c>
      <c r="J29" s="23" t="s">
        <v>78</v>
      </c>
      <c r="K29" s="28"/>
    </row>
    <row r="30" spans="1:11">
      <c r="A30" s="23">
        <v>27</v>
      </c>
      <c r="B30" s="24" t="s">
        <v>572</v>
      </c>
      <c r="C30" s="23" t="s">
        <v>544</v>
      </c>
      <c r="D30" s="25">
        <v>12.96</v>
      </c>
      <c r="E30" s="23" t="s">
        <v>545</v>
      </c>
      <c r="F30" s="26">
        <v>90000</v>
      </c>
      <c r="G30" s="26">
        <v>90000</v>
      </c>
      <c r="H30" s="23" t="s">
        <v>40</v>
      </c>
      <c r="I30" s="23" t="s">
        <v>546</v>
      </c>
      <c r="J30" s="23" t="s">
        <v>78</v>
      </c>
      <c r="K30" s="28"/>
    </row>
    <row r="31" spans="1:11">
      <c r="A31" s="23">
        <v>28</v>
      </c>
      <c r="B31" s="24" t="s">
        <v>573</v>
      </c>
      <c r="C31" s="23" t="s">
        <v>544</v>
      </c>
      <c r="D31" s="25">
        <v>12.96</v>
      </c>
      <c r="E31" s="23" t="s">
        <v>545</v>
      </c>
      <c r="F31" s="26">
        <v>90000</v>
      </c>
      <c r="G31" s="26">
        <v>90000</v>
      </c>
      <c r="H31" s="23" t="s">
        <v>40</v>
      </c>
      <c r="I31" s="23" t="s">
        <v>546</v>
      </c>
      <c r="J31" s="23" t="s">
        <v>78</v>
      </c>
      <c r="K31" s="28"/>
    </row>
    <row r="32" spans="1:11">
      <c r="A32" s="23">
        <v>29</v>
      </c>
      <c r="B32" s="24" t="s">
        <v>574</v>
      </c>
      <c r="C32" s="23" t="s">
        <v>544</v>
      </c>
      <c r="D32" s="25">
        <v>12.96</v>
      </c>
      <c r="E32" s="23" t="s">
        <v>545</v>
      </c>
      <c r="F32" s="26">
        <v>90000</v>
      </c>
      <c r="G32" s="26">
        <v>90000</v>
      </c>
      <c r="H32" s="23" t="s">
        <v>40</v>
      </c>
      <c r="I32" s="23" t="s">
        <v>546</v>
      </c>
      <c r="J32" s="23" t="s">
        <v>78</v>
      </c>
      <c r="K32" s="28"/>
    </row>
    <row r="33" spans="1:11">
      <c r="A33" s="23">
        <v>30</v>
      </c>
      <c r="B33" s="24" t="s">
        <v>575</v>
      </c>
      <c r="C33" s="23" t="s">
        <v>544</v>
      </c>
      <c r="D33" s="25">
        <v>12.96</v>
      </c>
      <c r="E33" s="23" t="s">
        <v>545</v>
      </c>
      <c r="F33" s="26">
        <v>90000</v>
      </c>
      <c r="G33" s="26">
        <v>90000</v>
      </c>
      <c r="H33" s="23" t="s">
        <v>40</v>
      </c>
      <c r="I33" s="23" t="s">
        <v>546</v>
      </c>
      <c r="J33" s="23" t="s">
        <v>78</v>
      </c>
      <c r="K33" s="28"/>
    </row>
    <row r="34" spans="1:11">
      <c r="A34" s="23">
        <v>31</v>
      </c>
      <c r="B34" s="24" t="s">
        <v>576</v>
      </c>
      <c r="C34" s="23" t="s">
        <v>544</v>
      </c>
      <c r="D34" s="25">
        <v>12.96</v>
      </c>
      <c r="E34" s="23" t="s">
        <v>545</v>
      </c>
      <c r="F34" s="26">
        <v>90000</v>
      </c>
      <c r="G34" s="26">
        <v>90000</v>
      </c>
      <c r="H34" s="23" t="s">
        <v>40</v>
      </c>
      <c r="I34" s="23" t="s">
        <v>546</v>
      </c>
      <c r="J34" s="23" t="s">
        <v>78</v>
      </c>
      <c r="K34" s="28"/>
    </row>
    <row r="35" spans="1:11">
      <c r="A35" s="23">
        <v>32</v>
      </c>
      <c r="B35" s="24" t="s">
        <v>577</v>
      </c>
      <c r="C35" s="23" t="s">
        <v>544</v>
      </c>
      <c r="D35" s="25">
        <v>12.96</v>
      </c>
      <c r="E35" s="23" t="s">
        <v>545</v>
      </c>
      <c r="F35" s="26">
        <v>90000</v>
      </c>
      <c r="G35" s="26">
        <v>90000</v>
      </c>
      <c r="H35" s="23" t="s">
        <v>40</v>
      </c>
      <c r="I35" s="23" t="s">
        <v>546</v>
      </c>
      <c r="J35" s="23" t="s">
        <v>78</v>
      </c>
      <c r="K35" s="28"/>
    </row>
    <row r="36" spans="1:11">
      <c r="A36" s="23">
        <v>33</v>
      </c>
      <c r="B36" s="24" t="s">
        <v>578</v>
      </c>
      <c r="C36" s="23" t="s">
        <v>544</v>
      </c>
      <c r="D36" s="25">
        <v>12.96</v>
      </c>
      <c r="E36" s="23" t="s">
        <v>545</v>
      </c>
      <c r="F36" s="26">
        <v>90000</v>
      </c>
      <c r="G36" s="26">
        <v>90000</v>
      </c>
      <c r="H36" s="23" t="s">
        <v>40</v>
      </c>
      <c r="I36" s="23" t="s">
        <v>546</v>
      </c>
      <c r="J36" s="23" t="s">
        <v>78</v>
      </c>
      <c r="K36" s="23"/>
    </row>
    <row r="37" spans="1:11">
      <c r="A37" s="23">
        <v>34</v>
      </c>
      <c r="B37" s="24" t="s">
        <v>579</v>
      </c>
      <c r="C37" s="23" t="s">
        <v>544</v>
      </c>
      <c r="D37" s="25">
        <v>12.96</v>
      </c>
      <c r="E37" s="23" t="s">
        <v>545</v>
      </c>
      <c r="F37" s="26">
        <v>90000</v>
      </c>
      <c r="G37" s="26">
        <v>90000</v>
      </c>
      <c r="H37" s="23" t="s">
        <v>40</v>
      </c>
      <c r="I37" s="23" t="s">
        <v>546</v>
      </c>
      <c r="J37" s="23" t="s">
        <v>78</v>
      </c>
      <c r="K37" s="28"/>
    </row>
    <row r="38" spans="1:11">
      <c r="A38" s="23">
        <v>35</v>
      </c>
      <c r="B38" s="24" t="s">
        <v>580</v>
      </c>
      <c r="C38" s="23" t="s">
        <v>544</v>
      </c>
      <c r="D38" s="25">
        <v>12.96</v>
      </c>
      <c r="E38" s="23" t="s">
        <v>545</v>
      </c>
      <c r="F38" s="26">
        <v>90000</v>
      </c>
      <c r="G38" s="26">
        <v>90000</v>
      </c>
      <c r="H38" s="23" t="s">
        <v>40</v>
      </c>
      <c r="I38" s="23" t="s">
        <v>546</v>
      </c>
      <c r="J38" s="23" t="s">
        <v>78</v>
      </c>
      <c r="K38" s="28"/>
    </row>
    <row r="39" spans="1:11">
      <c r="A39" s="23">
        <v>36</v>
      </c>
      <c r="B39" s="24" t="s">
        <v>581</v>
      </c>
      <c r="C39" s="23" t="s">
        <v>544</v>
      </c>
      <c r="D39" s="25">
        <v>12.96</v>
      </c>
      <c r="E39" s="23" t="s">
        <v>545</v>
      </c>
      <c r="F39" s="26">
        <v>90000</v>
      </c>
      <c r="G39" s="26">
        <v>90000</v>
      </c>
      <c r="H39" s="23" t="s">
        <v>40</v>
      </c>
      <c r="I39" s="23" t="s">
        <v>546</v>
      </c>
      <c r="J39" s="23" t="s">
        <v>78</v>
      </c>
      <c r="K39" s="28"/>
    </row>
    <row r="40" spans="1:11">
      <c r="A40" s="23">
        <v>37</v>
      </c>
      <c r="B40" s="24" t="s">
        <v>582</v>
      </c>
      <c r="C40" s="23" t="s">
        <v>544</v>
      </c>
      <c r="D40" s="25">
        <v>12.96</v>
      </c>
      <c r="E40" s="23" t="s">
        <v>545</v>
      </c>
      <c r="F40" s="26">
        <v>90000</v>
      </c>
      <c r="G40" s="26">
        <v>90000</v>
      </c>
      <c r="H40" s="23" t="s">
        <v>40</v>
      </c>
      <c r="I40" s="23" t="s">
        <v>546</v>
      </c>
      <c r="J40" s="23" t="s">
        <v>78</v>
      </c>
      <c r="K40" s="28"/>
    </row>
    <row r="41" spans="1:11">
      <c r="A41" s="23">
        <v>38</v>
      </c>
      <c r="B41" s="24" t="s">
        <v>583</v>
      </c>
      <c r="C41" s="23" t="s">
        <v>544</v>
      </c>
      <c r="D41" s="25">
        <v>12.96</v>
      </c>
      <c r="E41" s="23" t="s">
        <v>545</v>
      </c>
      <c r="F41" s="26">
        <v>90000</v>
      </c>
      <c r="G41" s="26">
        <v>90000</v>
      </c>
      <c r="H41" s="23" t="s">
        <v>40</v>
      </c>
      <c r="I41" s="23" t="s">
        <v>546</v>
      </c>
      <c r="J41" s="23" t="s">
        <v>78</v>
      </c>
      <c r="K41" s="28"/>
    </row>
    <row r="42" spans="1:11">
      <c r="A42" s="23">
        <v>39</v>
      </c>
      <c r="B42" s="24" t="s">
        <v>584</v>
      </c>
      <c r="C42" s="23" t="s">
        <v>544</v>
      </c>
      <c r="D42" s="25">
        <v>12.96</v>
      </c>
      <c r="E42" s="23" t="s">
        <v>545</v>
      </c>
      <c r="F42" s="26">
        <v>90000</v>
      </c>
      <c r="G42" s="26">
        <v>90000</v>
      </c>
      <c r="H42" s="23" t="s">
        <v>40</v>
      </c>
      <c r="I42" s="23" t="s">
        <v>546</v>
      </c>
      <c r="J42" s="23" t="s">
        <v>78</v>
      </c>
      <c r="K42" s="28"/>
    </row>
    <row r="43" spans="1:11">
      <c r="A43" s="23">
        <v>40</v>
      </c>
      <c r="B43" s="24" t="s">
        <v>585</v>
      </c>
      <c r="C43" s="23" t="s">
        <v>544</v>
      </c>
      <c r="D43" s="25">
        <v>12.96</v>
      </c>
      <c r="E43" s="23" t="s">
        <v>545</v>
      </c>
      <c r="F43" s="26">
        <v>90000</v>
      </c>
      <c r="G43" s="26">
        <v>90000</v>
      </c>
      <c r="H43" s="23" t="s">
        <v>40</v>
      </c>
      <c r="I43" s="23" t="s">
        <v>546</v>
      </c>
      <c r="J43" s="23" t="s">
        <v>78</v>
      </c>
      <c r="K43" s="28"/>
    </row>
    <row r="44" spans="1:11">
      <c r="A44" s="23">
        <v>41</v>
      </c>
      <c r="B44" s="24" t="s">
        <v>586</v>
      </c>
      <c r="C44" s="23" t="s">
        <v>544</v>
      </c>
      <c r="D44" s="25">
        <v>12.96</v>
      </c>
      <c r="E44" s="23" t="s">
        <v>545</v>
      </c>
      <c r="F44" s="26">
        <v>90000</v>
      </c>
      <c r="G44" s="26">
        <v>90000</v>
      </c>
      <c r="H44" s="23" t="s">
        <v>40</v>
      </c>
      <c r="I44" s="23" t="s">
        <v>546</v>
      </c>
      <c r="J44" s="23" t="s">
        <v>78</v>
      </c>
      <c r="K44" s="28"/>
    </row>
    <row r="45" spans="1:11">
      <c r="A45" s="23">
        <v>42</v>
      </c>
      <c r="B45" s="24" t="s">
        <v>587</v>
      </c>
      <c r="C45" s="23" t="s">
        <v>544</v>
      </c>
      <c r="D45" s="25">
        <v>12.96</v>
      </c>
      <c r="E45" s="23" t="s">
        <v>545</v>
      </c>
      <c r="F45" s="26">
        <v>90000</v>
      </c>
      <c r="G45" s="26">
        <v>90000</v>
      </c>
      <c r="H45" s="23" t="s">
        <v>40</v>
      </c>
      <c r="I45" s="23" t="s">
        <v>546</v>
      </c>
      <c r="J45" s="23" t="s">
        <v>78</v>
      </c>
      <c r="K45" s="28"/>
    </row>
    <row r="46" spans="1:11">
      <c r="A46" s="23">
        <v>43</v>
      </c>
      <c r="B46" s="24" t="s">
        <v>588</v>
      </c>
      <c r="C46" s="23" t="s">
        <v>544</v>
      </c>
      <c r="D46" s="25">
        <v>12.96</v>
      </c>
      <c r="E46" s="23" t="s">
        <v>545</v>
      </c>
      <c r="F46" s="26">
        <v>90000</v>
      </c>
      <c r="G46" s="26">
        <v>90000</v>
      </c>
      <c r="H46" s="23" t="s">
        <v>40</v>
      </c>
      <c r="I46" s="23" t="s">
        <v>546</v>
      </c>
      <c r="J46" s="23" t="s">
        <v>78</v>
      </c>
      <c r="K46" s="28"/>
    </row>
    <row r="47" spans="1:11">
      <c r="A47" s="23">
        <v>44</v>
      </c>
      <c r="B47" s="24" t="s">
        <v>589</v>
      </c>
      <c r="C47" s="23" t="s">
        <v>544</v>
      </c>
      <c r="D47" s="25">
        <v>12.96</v>
      </c>
      <c r="E47" s="23" t="s">
        <v>545</v>
      </c>
      <c r="F47" s="26">
        <v>90000</v>
      </c>
      <c r="G47" s="26">
        <v>90000</v>
      </c>
      <c r="H47" s="23" t="s">
        <v>40</v>
      </c>
      <c r="I47" s="23" t="s">
        <v>546</v>
      </c>
      <c r="J47" s="23" t="s">
        <v>78</v>
      </c>
      <c r="K47" s="28"/>
    </row>
    <row r="48" spans="1:11">
      <c r="A48" s="23">
        <v>45</v>
      </c>
      <c r="B48" s="24" t="s">
        <v>590</v>
      </c>
      <c r="C48" s="23" t="s">
        <v>544</v>
      </c>
      <c r="D48" s="25">
        <v>12.96</v>
      </c>
      <c r="E48" s="23" t="s">
        <v>545</v>
      </c>
      <c r="F48" s="26">
        <v>90000</v>
      </c>
      <c r="G48" s="26">
        <v>90000</v>
      </c>
      <c r="H48" s="23" t="s">
        <v>40</v>
      </c>
      <c r="I48" s="23" t="s">
        <v>546</v>
      </c>
      <c r="J48" s="23" t="s">
        <v>78</v>
      </c>
      <c r="K48" s="28"/>
    </row>
    <row r="49" spans="1:11">
      <c r="A49" s="23">
        <v>46</v>
      </c>
      <c r="B49" s="24" t="s">
        <v>591</v>
      </c>
      <c r="C49" s="23" t="s">
        <v>544</v>
      </c>
      <c r="D49" s="25">
        <v>12.96</v>
      </c>
      <c r="E49" s="23" t="s">
        <v>545</v>
      </c>
      <c r="F49" s="26">
        <v>90000</v>
      </c>
      <c r="G49" s="26">
        <v>90000</v>
      </c>
      <c r="H49" s="23" t="s">
        <v>40</v>
      </c>
      <c r="I49" s="23" t="s">
        <v>546</v>
      </c>
      <c r="J49" s="23" t="s">
        <v>78</v>
      </c>
      <c r="K49" s="28"/>
    </row>
    <row r="50" spans="1:11">
      <c r="A50" s="23">
        <v>47</v>
      </c>
      <c r="B50" s="24" t="s">
        <v>592</v>
      </c>
      <c r="C50" s="23" t="s">
        <v>544</v>
      </c>
      <c r="D50" s="25">
        <v>12.96</v>
      </c>
      <c r="E50" s="23" t="s">
        <v>545</v>
      </c>
      <c r="F50" s="26">
        <v>90000</v>
      </c>
      <c r="G50" s="26">
        <v>90000</v>
      </c>
      <c r="H50" s="23" t="s">
        <v>40</v>
      </c>
      <c r="I50" s="23" t="s">
        <v>546</v>
      </c>
      <c r="J50" s="23" t="s">
        <v>78</v>
      </c>
      <c r="K50" s="28"/>
    </row>
    <row r="51" spans="1:11">
      <c r="A51" s="23">
        <v>48</v>
      </c>
      <c r="B51" s="24" t="s">
        <v>593</v>
      </c>
      <c r="C51" s="23" t="s">
        <v>544</v>
      </c>
      <c r="D51" s="25">
        <v>12.96</v>
      </c>
      <c r="E51" s="23" t="s">
        <v>545</v>
      </c>
      <c r="F51" s="26">
        <v>90000</v>
      </c>
      <c r="G51" s="26">
        <v>90000</v>
      </c>
      <c r="H51" s="23" t="s">
        <v>40</v>
      </c>
      <c r="I51" s="23" t="s">
        <v>546</v>
      </c>
      <c r="J51" s="23" t="s">
        <v>78</v>
      </c>
      <c r="K51" s="23"/>
    </row>
    <row r="52" spans="1:11">
      <c r="A52" s="23">
        <v>49</v>
      </c>
      <c r="B52" s="24" t="s">
        <v>594</v>
      </c>
      <c r="C52" s="23" t="s">
        <v>544</v>
      </c>
      <c r="D52" s="25">
        <v>12.96</v>
      </c>
      <c r="E52" s="23" t="s">
        <v>545</v>
      </c>
      <c r="F52" s="26">
        <v>90000</v>
      </c>
      <c r="G52" s="26">
        <v>90000</v>
      </c>
      <c r="H52" s="23" t="s">
        <v>40</v>
      </c>
      <c r="I52" s="23" t="s">
        <v>546</v>
      </c>
      <c r="J52" s="23" t="s">
        <v>78</v>
      </c>
      <c r="K52" s="28"/>
    </row>
    <row r="53" spans="1:11">
      <c r="A53" s="23">
        <v>50</v>
      </c>
      <c r="B53" s="24" t="s">
        <v>595</v>
      </c>
      <c r="C53" s="23" t="s">
        <v>544</v>
      </c>
      <c r="D53" s="25">
        <v>12.96</v>
      </c>
      <c r="E53" s="23" t="s">
        <v>545</v>
      </c>
      <c r="F53" s="26">
        <v>90000</v>
      </c>
      <c r="G53" s="26">
        <v>90000</v>
      </c>
      <c r="H53" s="23" t="s">
        <v>40</v>
      </c>
      <c r="I53" s="23" t="s">
        <v>546</v>
      </c>
      <c r="J53" s="23" t="s">
        <v>78</v>
      </c>
      <c r="K53" s="28"/>
    </row>
    <row r="54" spans="1:11">
      <c r="A54" s="23">
        <v>51</v>
      </c>
      <c r="B54" s="24" t="s">
        <v>596</v>
      </c>
      <c r="C54" s="23" t="s">
        <v>544</v>
      </c>
      <c r="D54" s="25">
        <v>12.96</v>
      </c>
      <c r="E54" s="23" t="s">
        <v>545</v>
      </c>
      <c r="F54" s="26">
        <v>90000</v>
      </c>
      <c r="G54" s="26">
        <v>90000</v>
      </c>
      <c r="H54" s="23" t="s">
        <v>40</v>
      </c>
      <c r="I54" s="23" t="s">
        <v>546</v>
      </c>
      <c r="J54" s="23" t="s">
        <v>78</v>
      </c>
      <c r="K54" s="28"/>
    </row>
    <row r="55" spans="1:11">
      <c r="A55" s="23">
        <v>52</v>
      </c>
      <c r="B55" s="24" t="s">
        <v>597</v>
      </c>
      <c r="C55" s="23" t="s">
        <v>544</v>
      </c>
      <c r="D55" s="25">
        <v>12.96</v>
      </c>
      <c r="E55" s="23" t="s">
        <v>545</v>
      </c>
      <c r="F55" s="26">
        <v>90000</v>
      </c>
      <c r="G55" s="26">
        <v>90000</v>
      </c>
      <c r="H55" s="23" t="s">
        <v>40</v>
      </c>
      <c r="I55" s="23" t="s">
        <v>546</v>
      </c>
      <c r="J55" s="23" t="s">
        <v>78</v>
      </c>
      <c r="K55" s="28"/>
    </row>
    <row r="56" spans="1:11">
      <c r="A56" s="23">
        <v>53</v>
      </c>
      <c r="B56" s="24" t="s">
        <v>598</v>
      </c>
      <c r="C56" s="23" t="s">
        <v>544</v>
      </c>
      <c r="D56" s="25">
        <v>12.96</v>
      </c>
      <c r="E56" s="23" t="s">
        <v>545</v>
      </c>
      <c r="F56" s="26">
        <v>90000</v>
      </c>
      <c r="G56" s="26">
        <v>90000</v>
      </c>
      <c r="H56" s="23" t="s">
        <v>40</v>
      </c>
      <c r="I56" s="23" t="s">
        <v>546</v>
      </c>
      <c r="J56" s="23" t="s">
        <v>78</v>
      </c>
      <c r="K56" s="28"/>
    </row>
    <row r="57" spans="1:11">
      <c r="A57" s="23">
        <v>54</v>
      </c>
      <c r="B57" s="24" t="s">
        <v>599</v>
      </c>
      <c r="C57" s="23" t="s">
        <v>544</v>
      </c>
      <c r="D57" s="25">
        <v>8.8000000000000007</v>
      </c>
      <c r="E57" s="23" t="s">
        <v>545</v>
      </c>
      <c r="F57" s="26">
        <f>90000*0.7</f>
        <v>63000</v>
      </c>
      <c r="G57" s="26">
        <f>90000*0.7</f>
        <v>63000</v>
      </c>
      <c r="H57" s="23" t="s">
        <v>40</v>
      </c>
      <c r="I57" s="23" t="s">
        <v>546</v>
      </c>
      <c r="J57" s="23" t="s">
        <v>78</v>
      </c>
      <c r="K57" s="28"/>
    </row>
    <row r="58" spans="1:11">
      <c r="A58" s="23">
        <v>55</v>
      </c>
      <c r="B58" s="24" t="s">
        <v>600</v>
      </c>
      <c r="C58" s="23" t="s">
        <v>544</v>
      </c>
      <c r="D58" s="25">
        <v>8.8000000000000007</v>
      </c>
      <c r="E58" s="23" t="s">
        <v>545</v>
      </c>
      <c r="F58" s="26">
        <f>90000*0.7</f>
        <v>63000</v>
      </c>
      <c r="G58" s="26">
        <f>90000*0.7</f>
        <v>63000</v>
      </c>
      <c r="H58" s="23" t="s">
        <v>40</v>
      </c>
      <c r="I58" s="23" t="s">
        <v>546</v>
      </c>
      <c r="J58" s="23" t="s">
        <v>78</v>
      </c>
      <c r="K58" s="28"/>
    </row>
    <row r="59" spans="1:11">
      <c r="A59" s="23">
        <v>56</v>
      </c>
      <c r="B59" s="24" t="s">
        <v>601</v>
      </c>
      <c r="C59" s="23" t="s">
        <v>544</v>
      </c>
      <c r="D59" s="25">
        <v>12.96</v>
      </c>
      <c r="E59" s="23" t="s">
        <v>545</v>
      </c>
      <c r="F59" s="26">
        <v>90000</v>
      </c>
      <c r="G59" s="26">
        <v>90000</v>
      </c>
      <c r="H59" s="23" t="s">
        <v>40</v>
      </c>
      <c r="I59" s="23" t="s">
        <v>546</v>
      </c>
      <c r="J59" s="23" t="s">
        <v>78</v>
      </c>
      <c r="K59" s="28"/>
    </row>
    <row r="60" spans="1:11">
      <c r="A60" s="23">
        <v>57</v>
      </c>
      <c r="B60" s="24" t="s">
        <v>602</v>
      </c>
      <c r="C60" s="23" t="s">
        <v>544</v>
      </c>
      <c r="D60" s="25">
        <v>12.96</v>
      </c>
      <c r="E60" s="23" t="s">
        <v>545</v>
      </c>
      <c r="F60" s="26">
        <v>90000</v>
      </c>
      <c r="G60" s="26">
        <v>90000</v>
      </c>
      <c r="H60" s="23" t="s">
        <v>40</v>
      </c>
      <c r="I60" s="23" t="s">
        <v>546</v>
      </c>
      <c r="J60" s="23" t="s">
        <v>78</v>
      </c>
      <c r="K60" s="28"/>
    </row>
    <row r="61" spans="1:11">
      <c r="A61" s="23">
        <v>58</v>
      </c>
      <c r="B61" s="24" t="s">
        <v>603</v>
      </c>
      <c r="C61" s="23" t="s">
        <v>544</v>
      </c>
      <c r="D61" s="25">
        <v>12.96</v>
      </c>
      <c r="E61" s="23" t="s">
        <v>545</v>
      </c>
      <c r="F61" s="26">
        <v>90000</v>
      </c>
      <c r="G61" s="26">
        <v>90000</v>
      </c>
      <c r="H61" s="23" t="s">
        <v>40</v>
      </c>
      <c r="I61" s="23" t="s">
        <v>546</v>
      </c>
      <c r="J61" s="23" t="s">
        <v>78</v>
      </c>
      <c r="K61" s="28"/>
    </row>
    <row r="62" spans="1:11">
      <c r="A62" s="23">
        <v>59</v>
      </c>
      <c r="B62" s="24" t="s">
        <v>604</v>
      </c>
      <c r="C62" s="23" t="s">
        <v>544</v>
      </c>
      <c r="D62" s="25">
        <v>12.96</v>
      </c>
      <c r="E62" s="23" t="s">
        <v>545</v>
      </c>
      <c r="F62" s="26">
        <v>90000</v>
      </c>
      <c r="G62" s="26">
        <v>90000</v>
      </c>
      <c r="H62" s="23" t="s">
        <v>40</v>
      </c>
      <c r="I62" s="23" t="s">
        <v>546</v>
      </c>
      <c r="J62" s="23" t="s">
        <v>78</v>
      </c>
      <c r="K62" s="28"/>
    </row>
    <row r="63" spans="1:11">
      <c r="A63" s="23">
        <v>60</v>
      </c>
      <c r="B63" s="24" t="s">
        <v>605</v>
      </c>
      <c r="C63" s="23" t="s">
        <v>544</v>
      </c>
      <c r="D63" s="25">
        <v>12.96</v>
      </c>
      <c r="E63" s="23" t="s">
        <v>545</v>
      </c>
      <c r="F63" s="26">
        <v>90000</v>
      </c>
      <c r="G63" s="26">
        <v>90000</v>
      </c>
      <c r="H63" s="23" t="s">
        <v>40</v>
      </c>
      <c r="I63" s="23" t="s">
        <v>546</v>
      </c>
      <c r="J63" s="23" t="s">
        <v>78</v>
      </c>
      <c r="K63" s="28"/>
    </row>
    <row r="64" spans="1:11">
      <c r="A64" s="23">
        <v>61</v>
      </c>
      <c r="B64" s="24" t="s">
        <v>606</v>
      </c>
      <c r="C64" s="23" t="s">
        <v>544</v>
      </c>
      <c r="D64" s="25">
        <v>12.96</v>
      </c>
      <c r="E64" s="23" t="s">
        <v>545</v>
      </c>
      <c r="F64" s="26">
        <v>90000</v>
      </c>
      <c r="G64" s="26">
        <v>90000</v>
      </c>
      <c r="H64" s="23" t="s">
        <v>40</v>
      </c>
      <c r="I64" s="23" t="s">
        <v>546</v>
      </c>
      <c r="J64" s="23" t="s">
        <v>78</v>
      </c>
      <c r="K64" s="28"/>
    </row>
    <row r="65" spans="1:11">
      <c r="A65" s="23">
        <v>62</v>
      </c>
      <c r="B65" s="24" t="s">
        <v>607</v>
      </c>
      <c r="C65" s="23" t="s">
        <v>544</v>
      </c>
      <c r="D65" s="25">
        <v>12.96</v>
      </c>
      <c r="E65" s="23" t="s">
        <v>545</v>
      </c>
      <c r="F65" s="26">
        <v>90000</v>
      </c>
      <c r="G65" s="26">
        <v>90000</v>
      </c>
      <c r="H65" s="23" t="s">
        <v>40</v>
      </c>
      <c r="I65" s="23" t="s">
        <v>546</v>
      </c>
      <c r="J65" s="23" t="s">
        <v>78</v>
      </c>
      <c r="K65" s="28"/>
    </row>
    <row r="66" spans="1:11">
      <c r="A66" s="23">
        <v>63</v>
      </c>
      <c r="B66" s="24" t="s">
        <v>608</v>
      </c>
      <c r="C66" s="23" t="s">
        <v>544</v>
      </c>
      <c r="D66" s="25">
        <v>12.96</v>
      </c>
      <c r="E66" s="23" t="s">
        <v>545</v>
      </c>
      <c r="F66" s="26">
        <v>90000</v>
      </c>
      <c r="G66" s="26">
        <v>90000</v>
      </c>
      <c r="H66" s="23" t="s">
        <v>40</v>
      </c>
      <c r="I66" s="23" t="s">
        <v>546</v>
      </c>
      <c r="J66" s="23" t="s">
        <v>78</v>
      </c>
      <c r="K66" s="23"/>
    </row>
    <row r="67" spans="1:11">
      <c r="A67" s="23">
        <v>64</v>
      </c>
      <c r="B67" s="24" t="s">
        <v>609</v>
      </c>
      <c r="C67" s="23" t="s">
        <v>544</v>
      </c>
      <c r="D67" s="25">
        <v>12.96</v>
      </c>
      <c r="E67" s="23" t="s">
        <v>545</v>
      </c>
      <c r="F67" s="26">
        <v>95000</v>
      </c>
      <c r="G67" s="26">
        <v>95000</v>
      </c>
      <c r="H67" s="23" t="s">
        <v>40</v>
      </c>
      <c r="I67" s="23" t="s">
        <v>546</v>
      </c>
      <c r="J67" s="23" t="s">
        <v>78</v>
      </c>
      <c r="K67" s="28"/>
    </row>
    <row r="68" spans="1:11">
      <c r="A68" s="23">
        <v>65</v>
      </c>
      <c r="B68" s="24" t="s">
        <v>610</v>
      </c>
      <c r="C68" s="23" t="s">
        <v>544</v>
      </c>
      <c r="D68" s="25">
        <v>12.96</v>
      </c>
      <c r="E68" s="23" t="s">
        <v>545</v>
      </c>
      <c r="F68" s="26">
        <v>95000</v>
      </c>
      <c r="G68" s="26">
        <v>95000</v>
      </c>
      <c r="H68" s="23" t="s">
        <v>40</v>
      </c>
      <c r="I68" s="23" t="s">
        <v>546</v>
      </c>
      <c r="J68" s="23" t="s">
        <v>78</v>
      </c>
      <c r="K68" s="28"/>
    </row>
    <row r="69" spans="1:11">
      <c r="A69" s="23">
        <v>66</v>
      </c>
      <c r="B69" s="24" t="s">
        <v>611</v>
      </c>
      <c r="C69" s="23" t="s">
        <v>544</v>
      </c>
      <c r="D69" s="25">
        <v>12.96</v>
      </c>
      <c r="E69" s="23" t="s">
        <v>545</v>
      </c>
      <c r="F69" s="26">
        <v>95000</v>
      </c>
      <c r="G69" s="26">
        <v>95000</v>
      </c>
      <c r="H69" s="23" t="s">
        <v>40</v>
      </c>
      <c r="I69" s="23" t="s">
        <v>546</v>
      </c>
      <c r="J69" s="23" t="s">
        <v>78</v>
      </c>
      <c r="K69" s="28"/>
    </row>
    <row r="70" spans="1:11">
      <c r="A70" s="23">
        <v>67</v>
      </c>
      <c r="B70" s="24" t="s">
        <v>612</v>
      </c>
      <c r="C70" s="23" t="s">
        <v>544</v>
      </c>
      <c r="D70" s="25">
        <v>12.96</v>
      </c>
      <c r="E70" s="23" t="s">
        <v>545</v>
      </c>
      <c r="F70" s="26">
        <v>95000</v>
      </c>
      <c r="G70" s="26">
        <v>95000</v>
      </c>
      <c r="H70" s="23" t="s">
        <v>40</v>
      </c>
      <c r="I70" s="23" t="s">
        <v>546</v>
      </c>
      <c r="J70" s="23" t="s">
        <v>78</v>
      </c>
      <c r="K70" s="28"/>
    </row>
    <row r="71" spans="1:11">
      <c r="A71" s="23">
        <v>68</v>
      </c>
      <c r="B71" s="24" t="s">
        <v>613</v>
      </c>
      <c r="C71" s="23" t="s">
        <v>544</v>
      </c>
      <c r="D71" s="25">
        <v>12.96</v>
      </c>
      <c r="E71" s="23" t="s">
        <v>545</v>
      </c>
      <c r="F71" s="26">
        <v>95000</v>
      </c>
      <c r="G71" s="26">
        <v>95000</v>
      </c>
      <c r="H71" s="23" t="s">
        <v>40</v>
      </c>
      <c r="I71" s="23" t="s">
        <v>546</v>
      </c>
      <c r="J71" s="23" t="s">
        <v>78</v>
      </c>
      <c r="K71" s="28"/>
    </row>
    <row r="72" spans="1:11">
      <c r="A72" s="23">
        <v>69</v>
      </c>
      <c r="B72" s="24" t="s">
        <v>614</v>
      </c>
      <c r="C72" s="23" t="s">
        <v>544</v>
      </c>
      <c r="D72" s="25">
        <v>12.96</v>
      </c>
      <c r="E72" s="23" t="s">
        <v>545</v>
      </c>
      <c r="F72" s="26">
        <v>95000</v>
      </c>
      <c r="G72" s="26">
        <v>95000</v>
      </c>
      <c r="H72" s="23" t="s">
        <v>40</v>
      </c>
      <c r="I72" s="23" t="s">
        <v>546</v>
      </c>
      <c r="J72" s="23" t="s">
        <v>78</v>
      </c>
      <c r="K72" s="28"/>
    </row>
    <row r="73" spans="1:11">
      <c r="A73" s="23">
        <v>70</v>
      </c>
      <c r="B73" s="24" t="s">
        <v>615</v>
      </c>
      <c r="C73" s="23" t="s">
        <v>544</v>
      </c>
      <c r="D73" s="25">
        <v>12.96</v>
      </c>
      <c r="E73" s="23" t="s">
        <v>545</v>
      </c>
      <c r="F73" s="26">
        <v>95000</v>
      </c>
      <c r="G73" s="26">
        <v>95000</v>
      </c>
      <c r="H73" s="23" t="s">
        <v>40</v>
      </c>
      <c r="I73" s="23" t="s">
        <v>546</v>
      </c>
      <c r="J73" s="23" t="s">
        <v>78</v>
      </c>
      <c r="K73" s="28"/>
    </row>
    <row r="74" spans="1:11">
      <c r="A74" s="23">
        <v>71</v>
      </c>
      <c r="B74" s="24" t="s">
        <v>616</v>
      </c>
      <c r="C74" s="23" t="s">
        <v>544</v>
      </c>
      <c r="D74" s="25">
        <v>12.96</v>
      </c>
      <c r="E74" s="23" t="s">
        <v>545</v>
      </c>
      <c r="F74" s="26">
        <v>95000</v>
      </c>
      <c r="G74" s="26">
        <v>95000</v>
      </c>
      <c r="H74" s="23" t="s">
        <v>40</v>
      </c>
      <c r="I74" s="23" t="s">
        <v>546</v>
      </c>
      <c r="J74" s="23" t="s">
        <v>78</v>
      </c>
      <c r="K74" s="28"/>
    </row>
    <row r="75" spans="1:11">
      <c r="A75" s="23">
        <v>72</v>
      </c>
      <c r="B75" s="24" t="s">
        <v>617</v>
      </c>
      <c r="C75" s="23" t="s">
        <v>544</v>
      </c>
      <c r="D75" s="25">
        <v>12.96</v>
      </c>
      <c r="E75" s="23" t="s">
        <v>545</v>
      </c>
      <c r="F75" s="26">
        <v>95000</v>
      </c>
      <c r="G75" s="26">
        <v>95000</v>
      </c>
      <c r="H75" s="23" t="s">
        <v>40</v>
      </c>
      <c r="I75" s="23" t="s">
        <v>546</v>
      </c>
      <c r="J75" s="23" t="s">
        <v>78</v>
      </c>
      <c r="K75" s="28"/>
    </row>
    <row r="76" spans="1:11">
      <c r="A76" s="23">
        <v>73</v>
      </c>
      <c r="B76" s="24" t="s">
        <v>618</v>
      </c>
      <c r="C76" s="23" t="s">
        <v>544</v>
      </c>
      <c r="D76" s="25">
        <v>12.96</v>
      </c>
      <c r="E76" s="23" t="s">
        <v>545</v>
      </c>
      <c r="F76" s="26">
        <v>95000</v>
      </c>
      <c r="G76" s="26">
        <v>95000</v>
      </c>
      <c r="H76" s="23" t="s">
        <v>40</v>
      </c>
      <c r="I76" s="23" t="s">
        <v>546</v>
      </c>
      <c r="J76" s="23" t="s">
        <v>78</v>
      </c>
      <c r="K76" s="28"/>
    </row>
    <row r="77" spans="1:11">
      <c r="A77" s="23">
        <v>74</v>
      </c>
      <c r="B77" s="24" t="s">
        <v>619</v>
      </c>
      <c r="C77" s="23" t="s">
        <v>544</v>
      </c>
      <c r="D77" s="25">
        <v>12.96</v>
      </c>
      <c r="E77" s="23" t="s">
        <v>545</v>
      </c>
      <c r="F77" s="26">
        <v>95000</v>
      </c>
      <c r="G77" s="26">
        <v>95000</v>
      </c>
      <c r="H77" s="23" t="s">
        <v>40</v>
      </c>
      <c r="I77" s="23" t="s">
        <v>546</v>
      </c>
      <c r="J77" s="23" t="s">
        <v>78</v>
      </c>
      <c r="K77" s="28"/>
    </row>
    <row r="78" spans="1:11">
      <c r="A78" s="23">
        <v>75</v>
      </c>
      <c r="B78" s="24" t="s">
        <v>620</v>
      </c>
      <c r="C78" s="23" t="s">
        <v>544</v>
      </c>
      <c r="D78" s="25">
        <v>12.96</v>
      </c>
      <c r="E78" s="23" t="s">
        <v>545</v>
      </c>
      <c r="F78" s="26">
        <v>95000</v>
      </c>
      <c r="G78" s="26">
        <v>95000</v>
      </c>
      <c r="H78" s="23" t="s">
        <v>40</v>
      </c>
      <c r="I78" s="23" t="s">
        <v>546</v>
      </c>
      <c r="J78" s="23" t="s">
        <v>78</v>
      </c>
      <c r="K78" s="28"/>
    </row>
    <row r="79" spans="1:11">
      <c r="A79" s="23">
        <v>76</v>
      </c>
      <c r="B79" s="24" t="s">
        <v>621</v>
      </c>
      <c r="C79" s="23" t="s">
        <v>544</v>
      </c>
      <c r="D79" s="25">
        <v>12.96</v>
      </c>
      <c r="E79" s="23" t="s">
        <v>545</v>
      </c>
      <c r="F79" s="26">
        <v>95000</v>
      </c>
      <c r="G79" s="26">
        <v>95000</v>
      </c>
      <c r="H79" s="23" t="s">
        <v>40</v>
      </c>
      <c r="I79" s="23" t="s">
        <v>546</v>
      </c>
      <c r="J79" s="23" t="s">
        <v>78</v>
      </c>
      <c r="K79" s="28"/>
    </row>
    <row r="80" spans="1:11">
      <c r="A80" s="23">
        <v>77</v>
      </c>
      <c r="B80" s="24" t="s">
        <v>622</v>
      </c>
      <c r="C80" s="23" t="s">
        <v>544</v>
      </c>
      <c r="D80" s="25">
        <v>12.96</v>
      </c>
      <c r="E80" s="23" t="s">
        <v>545</v>
      </c>
      <c r="F80" s="26">
        <v>95000</v>
      </c>
      <c r="G80" s="26">
        <v>95000</v>
      </c>
      <c r="H80" s="23" t="s">
        <v>40</v>
      </c>
      <c r="I80" s="23" t="s">
        <v>546</v>
      </c>
      <c r="J80" s="23" t="s">
        <v>78</v>
      </c>
      <c r="K80" s="28"/>
    </row>
    <row r="81" spans="1:11">
      <c r="A81" s="23">
        <v>78</v>
      </c>
      <c r="B81" s="24" t="s">
        <v>623</v>
      </c>
      <c r="C81" s="23" t="s">
        <v>544</v>
      </c>
      <c r="D81" s="25">
        <v>12.96</v>
      </c>
      <c r="E81" s="23" t="s">
        <v>545</v>
      </c>
      <c r="F81" s="26">
        <v>95000</v>
      </c>
      <c r="G81" s="26">
        <v>95000</v>
      </c>
      <c r="H81" s="23" t="s">
        <v>40</v>
      </c>
      <c r="I81" s="23" t="s">
        <v>546</v>
      </c>
      <c r="J81" s="23" t="s">
        <v>78</v>
      </c>
      <c r="K81" s="23"/>
    </row>
    <row r="82" spans="1:11">
      <c r="A82" s="23">
        <v>79</v>
      </c>
      <c r="B82" s="24" t="s">
        <v>624</v>
      </c>
      <c r="C82" s="23" t="s">
        <v>544</v>
      </c>
      <c r="D82" s="25">
        <v>12.96</v>
      </c>
      <c r="E82" s="23" t="s">
        <v>545</v>
      </c>
      <c r="F82" s="26">
        <v>95000</v>
      </c>
      <c r="G82" s="26">
        <v>95000</v>
      </c>
      <c r="H82" s="23" t="s">
        <v>40</v>
      </c>
      <c r="I82" s="23" t="s">
        <v>546</v>
      </c>
      <c r="J82" s="23" t="s">
        <v>78</v>
      </c>
      <c r="K82" s="28"/>
    </row>
    <row r="83" spans="1:11">
      <c r="A83" s="23">
        <v>80</v>
      </c>
      <c r="B83" s="24" t="s">
        <v>625</v>
      </c>
      <c r="C83" s="23" t="s">
        <v>544</v>
      </c>
      <c r="D83" s="25">
        <v>12.96</v>
      </c>
      <c r="E83" s="23" t="s">
        <v>545</v>
      </c>
      <c r="F83" s="26">
        <v>95000</v>
      </c>
      <c r="G83" s="26">
        <v>95000</v>
      </c>
      <c r="H83" s="23" t="s">
        <v>40</v>
      </c>
      <c r="I83" s="23" t="s">
        <v>546</v>
      </c>
      <c r="J83" s="23" t="s">
        <v>78</v>
      </c>
      <c r="K83" s="28"/>
    </row>
    <row r="84" spans="1:11">
      <c r="A84" s="23">
        <v>81</v>
      </c>
      <c r="B84" s="24" t="s">
        <v>626</v>
      </c>
      <c r="C84" s="23" t="s">
        <v>544</v>
      </c>
      <c r="D84" s="25">
        <v>12.96</v>
      </c>
      <c r="E84" s="23" t="s">
        <v>545</v>
      </c>
      <c r="F84" s="26">
        <v>95000</v>
      </c>
      <c r="G84" s="26">
        <v>95000</v>
      </c>
      <c r="H84" s="23" t="s">
        <v>40</v>
      </c>
      <c r="I84" s="23" t="s">
        <v>546</v>
      </c>
      <c r="J84" s="23" t="s">
        <v>78</v>
      </c>
      <c r="K84" s="28"/>
    </row>
    <row r="85" spans="1:11">
      <c r="A85" s="23">
        <v>82</v>
      </c>
      <c r="B85" s="24" t="s">
        <v>627</v>
      </c>
      <c r="C85" s="23" t="s">
        <v>544</v>
      </c>
      <c r="D85" s="25">
        <v>12.96</v>
      </c>
      <c r="E85" s="23" t="s">
        <v>545</v>
      </c>
      <c r="F85" s="26">
        <v>95000</v>
      </c>
      <c r="G85" s="26">
        <v>95000</v>
      </c>
      <c r="H85" s="23" t="s">
        <v>40</v>
      </c>
      <c r="I85" s="23" t="s">
        <v>546</v>
      </c>
      <c r="J85" s="23" t="s">
        <v>78</v>
      </c>
      <c r="K85" s="28"/>
    </row>
    <row r="86" spans="1:11">
      <c r="A86" s="23">
        <v>83</v>
      </c>
      <c r="B86" s="24" t="s">
        <v>628</v>
      </c>
      <c r="C86" s="23" t="s">
        <v>544</v>
      </c>
      <c r="D86" s="25">
        <v>12.96</v>
      </c>
      <c r="E86" s="23" t="s">
        <v>545</v>
      </c>
      <c r="F86" s="26">
        <v>95000</v>
      </c>
      <c r="G86" s="26">
        <v>95000</v>
      </c>
      <c r="H86" s="23" t="s">
        <v>40</v>
      </c>
      <c r="I86" s="23" t="s">
        <v>546</v>
      </c>
      <c r="J86" s="23" t="s">
        <v>78</v>
      </c>
      <c r="K86" s="28"/>
    </row>
    <row r="87" spans="1:11">
      <c r="A87" s="23">
        <v>84</v>
      </c>
      <c r="B87" s="24" t="s">
        <v>629</v>
      </c>
      <c r="C87" s="23" t="s">
        <v>544</v>
      </c>
      <c r="D87" s="25">
        <v>12.96</v>
      </c>
      <c r="E87" s="23" t="s">
        <v>545</v>
      </c>
      <c r="F87" s="26">
        <v>95000</v>
      </c>
      <c r="G87" s="26">
        <v>95000</v>
      </c>
      <c r="H87" s="23" t="s">
        <v>40</v>
      </c>
      <c r="I87" s="23" t="s">
        <v>546</v>
      </c>
      <c r="J87" s="23" t="s">
        <v>78</v>
      </c>
      <c r="K87" s="28"/>
    </row>
    <row r="88" spans="1:11">
      <c r="A88" s="23">
        <v>85</v>
      </c>
      <c r="B88" s="24" t="s">
        <v>630</v>
      </c>
      <c r="C88" s="23" t="s">
        <v>544</v>
      </c>
      <c r="D88" s="25">
        <v>12.96</v>
      </c>
      <c r="E88" s="23" t="s">
        <v>545</v>
      </c>
      <c r="F88" s="26">
        <v>95000</v>
      </c>
      <c r="G88" s="26">
        <v>95000</v>
      </c>
      <c r="H88" s="23" t="s">
        <v>40</v>
      </c>
      <c r="I88" s="23" t="s">
        <v>546</v>
      </c>
      <c r="J88" s="23" t="s">
        <v>78</v>
      </c>
      <c r="K88" s="28"/>
    </row>
    <row r="89" spans="1:11">
      <c r="A89" s="23">
        <v>86</v>
      </c>
      <c r="B89" s="24" t="s">
        <v>631</v>
      </c>
      <c r="C89" s="23" t="s">
        <v>544</v>
      </c>
      <c r="D89" s="25">
        <v>12.96</v>
      </c>
      <c r="E89" s="23" t="s">
        <v>545</v>
      </c>
      <c r="F89" s="26">
        <v>95000</v>
      </c>
      <c r="G89" s="26">
        <v>95000</v>
      </c>
      <c r="H89" s="23" t="s">
        <v>40</v>
      </c>
      <c r="I89" s="23" t="s">
        <v>546</v>
      </c>
      <c r="J89" s="23" t="s">
        <v>78</v>
      </c>
      <c r="K89" s="28"/>
    </row>
    <row r="90" spans="1:11">
      <c r="A90" s="23">
        <v>87</v>
      </c>
      <c r="B90" s="24" t="s">
        <v>632</v>
      </c>
      <c r="C90" s="23" t="s">
        <v>544</v>
      </c>
      <c r="D90" s="25">
        <v>12.96</v>
      </c>
      <c r="E90" s="23" t="s">
        <v>545</v>
      </c>
      <c r="F90" s="26">
        <v>95000</v>
      </c>
      <c r="G90" s="26">
        <v>95000</v>
      </c>
      <c r="H90" s="23" t="s">
        <v>40</v>
      </c>
      <c r="I90" s="23" t="s">
        <v>546</v>
      </c>
      <c r="J90" s="23" t="s">
        <v>78</v>
      </c>
      <c r="K90" s="28"/>
    </row>
    <row r="91" spans="1:11">
      <c r="A91" s="23">
        <v>88</v>
      </c>
      <c r="B91" s="24" t="s">
        <v>633</v>
      </c>
      <c r="C91" s="23" t="s">
        <v>544</v>
      </c>
      <c r="D91" s="25">
        <v>12.96</v>
      </c>
      <c r="E91" s="23" t="s">
        <v>545</v>
      </c>
      <c r="F91" s="26">
        <v>95000</v>
      </c>
      <c r="G91" s="26">
        <v>95000</v>
      </c>
      <c r="H91" s="23" t="s">
        <v>40</v>
      </c>
      <c r="I91" s="23" t="s">
        <v>546</v>
      </c>
      <c r="J91" s="23" t="s">
        <v>78</v>
      </c>
      <c r="K91" s="28"/>
    </row>
    <row r="92" spans="1:11">
      <c r="A92" s="23">
        <v>89</v>
      </c>
      <c r="B92" s="24" t="s">
        <v>634</v>
      </c>
      <c r="C92" s="23" t="s">
        <v>544</v>
      </c>
      <c r="D92" s="25">
        <v>12.96</v>
      </c>
      <c r="E92" s="23" t="s">
        <v>545</v>
      </c>
      <c r="F92" s="26">
        <v>95000</v>
      </c>
      <c r="G92" s="26">
        <v>95000</v>
      </c>
      <c r="H92" s="23" t="s">
        <v>40</v>
      </c>
      <c r="I92" s="23" t="s">
        <v>546</v>
      </c>
      <c r="J92" s="23" t="s">
        <v>78</v>
      </c>
      <c r="K92" s="28"/>
    </row>
    <row r="93" spans="1:11">
      <c r="A93" s="23">
        <v>90</v>
      </c>
      <c r="B93" s="24" t="s">
        <v>635</v>
      </c>
      <c r="C93" s="23" t="s">
        <v>544</v>
      </c>
      <c r="D93" s="25">
        <v>12.96</v>
      </c>
      <c r="E93" s="23" t="s">
        <v>545</v>
      </c>
      <c r="F93" s="26">
        <v>95000</v>
      </c>
      <c r="G93" s="26">
        <v>95000</v>
      </c>
      <c r="H93" s="23" t="s">
        <v>40</v>
      </c>
      <c r="I93" s="23" t="s">
        <v>546</v>
      </c>
      <c r="J93" s="23" t="s">
        <v>78</v>
      </c>
      <c r="K93" s="28"/>
    </row>
    <row r="94" spans="1:11">
      <c r="A94" s="23">
        <v>91</v>
      </c>
      <c r="B94" s="24" t="s">
        <v>636</v>
      </c>
      <c r="C94" s="23" t="s">
        <v>544</v>
      </c>
      <c r="D94" s="25">
        <v>12.96</v>
      </c>
      <c r="E94" s="23" t="s">
        <v>545</v>
      </c>
      <c r="F94" s="26">
        <v>95000</v>
      </c>
      <c r="G94" s="26">
        <v>95000</v>
      </c>
      <c r="H94" s="23" t="s">
        <v>40</v>
      </c>
      <c r="I94" s="23" t="s">
        <v>546</v>
      </c>
      <c r="J94" s="23" t="s">
        <v>78</v>
      </c>
      <c r="K94" s="28"/>
    </row>
    <row r="95" spans="1:11">
      <c r="A95" s="23">
        <v>92</v>
      </c>
      <c r="B95" s="24" t="s">
        <v>637</v>
      </c>
      <c r="C95" s="23" t="s">
        <v>544</v>
      </c>
      <c r="D95" s="25">
        <v>12.96</v>
      </c>
      <c r="E95" s="23" t="s">
        <v>545</v>
      </c>
      <c r="F95" s="26">
        <v>95000</v>
      </c>
      <c r="G95" s="26">
        <v>95000</v>
      </c>
      <c r="H95" s="23" t="s">
        <v>40</v>
      </c>
      <c r="I95" s="23" t="s">
        <v>546</v>
      </c>
      <c r="J95" s="23" t="s">
        <v>78</v>
      </c>
      <c r="K95" s="23"/>
    </row>
    <row r="96" spans="1:11">
      <c r="A96" s="23">
        <v>93</v>
      </c>
      <c r="B96" s="24" t="s">
        <v>638</v>
      </c>
      <c r="C96" s="23" t="s">
        <v>544</v>
      </c>
      <c r="D96" s="25">
        <v>12.96</v>
      </c>
      <c r="E96" s="23" t="s">
        <v>545</v>
      </c>
      <c r="F96" s="26">
        <v>95000</v>
      </c>
      <c r="G96" s="26">
        <v>95000</v>
      </c>
      <c r="H96" s="23" t="s">
        <v>40</v>
      </c>
      <c r="I96" s="23" t="s">
        <v>546</v>
      </c>
      <c r="J96" s="23" t="s">
        <v>78</v>
      </c>
      <c r="K96" s="28"/>
    </row>
    <row r="97" spans="1:11">
      <c r="A97" s="23">
        <v>94</v>
      </c>
      <c r="B97" s="24" t="s">
        <v>639</v>
      </c>
      <c r="C97" s="23" t="s">
        <v>544</v>
      </c>
      <c r="D97" s="25">
        <v>12.96</v>
      </c>
      <c r="E97" s="23" t="s">
        <v>545</v>
      </c>
      <c r="F97" s="26">
        <v>95000</v>
      </c>
      <c r="G97" s="26">
        <v>95000</v>
      </c>
      <c r="H97" s="23" t="s">
        <v>40</v>
      </c>
      <c r="I97" s="23" t="s">
        <v>546</v>
      </c>
      <c r="J97" s="23" t="s">
        <v>78</v>
      </c>
      <c r="K97" s="28"/>
    </row>
    <row r="98" spans="1:11">
      <c r="A98" s="23">
        <v>95</v>
      </c>
      <c r="B98" s="24" t="s">
        <v>640</v>
      </c>
      <c r="C98" s="23" t="s">
        <v>544</v>
      </c>
      <c r="D98" s="25">
        <v>12.96</v>
      </c>
      <c r="E98" s="23" t="s">
        <v>545</v>
      </c>
      <c r="F98" s="26">
        <v>95000</v>
      </c>
      <c r="G98" s="26">
        <v>95000</v>
      </c>
      <c r="H98" s="23" t="s">
        <v>40</v>
      </c>
      <c r="I98" s="23" t="s">
        <v>546</v>
      </c>
      <c r="J98" s="23" t="s">
        <v>78</v>
      </c>
      <c r="K98" s="28"/>
    </row>
    <row r="99" spans="1:11">
      <c r="A99" s="23">
        <v>96</v>
      </c>
      <c r="B99" s="24" t="s">
        <v>641</v>
      </c>
      <c r="C99" s="23" t="s">
        <v>544</v>
      </c>
      <c r="D99" s="25">
        <v>12.96</v>
      </c>
      <c r="E99" s="23" t="s">
        <v>545</v>
      </c>
      <c r="F99" s="26">
        <v>95000</v>
      </c>
      <c r="G99" s="26">
        <v>95000</v>
      </c>
      <c r="H99" s="23" t="s">
        <v>40</v>
      </c>
      <c r="I99" s="23" t="s">
        <v>546</v>
      </c>
      <c r="J99" s="23" t="s">
        <v>78</v>
      </c>
      <c r="K99" s="28"/>
    </row>
    <row r="100" spans="1:11">
      <c r="A100" s="23">
        <v>97</v>
      </c>
      <c r="B100" s="24" t="s">
        <v>642</v>
      </c>
      <c r="C100" s="23" t="s">
        <v>544</v>
      </c>
      <c r="D100" s="25">
        <v>12.96</v>
      </c>
      <c r="E100" s="23" t="s">
        <v>545</v>
      </c>
      <c r="F100" s="26">
        <v>95000</v>
      </c>
      <c r="G100" s="26">
        <v>95000</v>
      </c>
      <c r="H100" s="23" t="s">
        <v>40</v>
      </c>
      <c r="I100" s="23" t="s">
        <v>546</v>
      </c>
      <c r="J100" s="23" t="s">
        <v>78</v>
      </c>
      <c r="K100" s="28"/>
    </row>
    <row r="101" spans="1:11">
      <c r="A101" s="23">
        <v>98</v>
      </c>
      <c r="B101" s="24" t="s">
        <v>643</v>
      </c>
      <c r="C101" s="23" t="s">
        <v>544</v>
      </c>
      <c r="D101" s="25">
        <v>12.96</v>
      </c>
      <c r="E101" s="23" t="s">
        <v>545</v>
      </c>
      <c r="F101" s="26">
        <v>95000</v>
      </c>
      <c r="G101" s="26">
        <v>95000</v>
      </c>
      <c r="H101" s="23" t="s">
        <v>40</v>
      </c>
      <c r="I101" s="23" t="s">
        <v>546</v>
      </c>
      <c r="J101" s="23" t="s">
        <v>78</v>
      </c>
      <c r="K101" s="28"/>
    </row>
    <row r="102" spans="1:11">
      <c r="A102" s="23">
        <v>99</v>
      </c>
      <c r="B102" s="24" t="s">
        <v>644</v>
      </c>
      <c r="C102" s="23" t="s">
        <v>544</v>
      </c>
      <c r="D102" s="25">
        <v>12.96</v>
      </c>
      <c r="E102" s="23" t="s">
        <v>545</v>
      </c>
      <c r="F102" s="26">
        <v>95000</v>
      </c>
      <c r="G102" s="26">
        <v>95000</v>
      </c>
      <c r="H102" s="23" t="s">
        <v>40</v>
      </c>
      <c r="I102" s="23" t="s">
        <v>546</v>
      </c>
      <c r="J102" s="23" t="s">
        <v>78</v>
      </c>
      <c r="K102" s="28"/>
    </row>
    <row r="103" spans="1:11">
      <c r="A103" s="23">
        <v>100</v>
      </c>
      <c r="B103" s="24" t="s">
        <v>645</v>
      </c>
      <c r="C103" s="23" t="s">
        <v>544</v>
      </c>
      <c r="D103" s="25">
        <v>12.96</v>
      </c>
      <c r="E103" s="23" t="s">
        <v>545</v>
      </c>
      <c r="F103" s="26">
        <v>95000</v>
      </c>
      <c r="G103" s="26">
        <v>95000</v>
      </c>
      <c r="H103" s="23" t="s">
        <v>40</v>
      </c>
      <c r="I103" s="23" t="s">
        <v>546</v>
      </c>
      <c r="J103" s="23" t="s">
        <v>78</v>
      </c>
      <c r="K103" s="28"/>
    </row>
    <row r="104" spans="1:11">
      <c r="A104" s="23">
        <v>101</v>
      </c>
      <c r="B104" s="24" t="s">
        <v>646</v>
      </c>
      <c r="C104" s="23" t="s">
        <v>544</v>
      </c>
      <c r="D104" s="25">
        <v>12.96</v>
      </c>
      <c r="E104" s="23" t="s">
        <v>545</v>
      </c>
      <c r="F104" s="26">
        <v>95000</v>
      </c>
      <c r="G104" s="26">
        <v>95000</v>
      </c>
      <c r="H104" s="23" t="s">
        <v>40</v>
      </c>
      <c r="I104" s="23" t="s">
        <v>546</v>
      </c>
      <c r="J104" s="23" t="s">
        <v>78</v>
      </c>
      <c r="K104" s="28"/>
    </row>
    <row r="105" spans="1:11">
      <c r="A105" s="23">
        <v>102</v>
      </c>
      <c r="B105" s="24" t="s">
        <v>647</v>
      </c>
      <c r="C105" s="23" t="s">
        <v>544</v>
      </c>
      <c r="D105" s="25">
        <v>12.96</v>
      </c>
      <c r="E105" s="23" t="s">
        <v>545</v>
      </c>
      <c r="F105" s="26">
        <v>95000</v>
      </c>
      <c r="G105" s="26">
        <v>95000</v>
      </c>
      <c r="H105" s="23" t="s">
        <v>40</v>
      </c>
      <c r="I105" s="23" t="s">
        <v>546</v>
      </c>
      <c r="J105" s="23" t="s">
        <v>78</v>
      </c>
      <c r="K105" s="28"/>
    </row>
    <row r="106" spans="1:11">
      <c r="A106" s="23">
        <v>103</v>
      </c>
      <c r="B106" s="24" t="s">
        <v>648</v>
      </c>
      <c r="C106" s="23" t="s">
        <v>544</v>
      </c>
      <c r="D106" s="25">
        <v>12.96</v>
      </c>
      <c r="E106" s="23" t="s">
        <v>545</v>
      </c>
      <c r="F106" s="26">
        <v>95000</v>
      </c>
      <c r="G106" s="26">
        <v>95000</v>
      </c>
      <c r="H106" s="23" t="s">
        <v>40</v>
      </c>
      <c r="I106" s="23" t="s">
        <v>546</v>
      </c>
      <c r="J106" s="23" t="s">
        <v>78</v>
      </c>
      <c r="K106" s="28"/>
    </row>
    <row r="107" spans="1:11">
      <c r="A107" s="23">
        <v>104</v>
      </c>
      <c r="B107" s="24" t="s">
        <v>649</v>
      </c>
      <c r="C107" s="23" t="s">
        <v>544</v>
      </c>
      <c r="D107" s="25">
        <v>12.96</v>
      </c>
      <c r="E107" s="23" t="s">
        <v>545</v>
      </c>
      <c r="F107" s="26">
        <v>95000</v>
      </c>
      <c r="G107" s="26">
        <v>95000</v>
      </c>
      <c r="H107" s="23" t="s">
        <v>40</v>
      </c>
      <c r="I107" s="23" t="s">
        <v>546</v>
      </c>
      <c r="J107" s="23" t="s">
        <v>78</v>
      </c>
      <c r="K107" s="28"/>
    </row>
    <row r="108" spans="1:11">
      <c r="A108" s="23">
        <v>105</v>
      </c>
      <c r="B108" s="24" t="s">
        <v>650</v>
      </c>
      <c r="C108" s="23" t="s">
        <v>544</v>
      </c>
      <c r="D108" s="25">
        <v>12.96</v>
      </c>
      <c r="E108" s="23" t="s">
        <v>545</v>
      </c>
      <c r="F108" s="26">
        <v>95000</v>
      </c>
      <c r="G108" s="26">
        <v>95000</v>
      </c>
      <c r="H108" s="23" t="s">
        <v>40</v>
      </c>
      <c r="I108" s="23" t="s">
        <v>546</v>
      </c>
      <c r="J108" s="23" t="s">
        <v>78</v>
      </c>
      <c r="K108" s="28"/>
    </row>
    <row r="109" spans="1:11">
      <c r="A109" s="23">
        <v>106</v>
      </c>
      <c r="B109" s="24" t="s">
        <v>651</v>
      </c>
      <c r="C109" s="23" t="s">
        <v>544</v>
      </c>
      <c r="D109" s="25">
        <v>12.96</v>
      </c>
      <c r="E109" s="23" t="s">
        <v>545</v>
      </c>
      <c r="F109" s="26">
        <v>95000</v>
      </c>
      <c r="G109" s="26">
        <v>95000</v>
      </c>
      <c r="H109" s="23" t="s">
        <v>40</v>
      </c>
      <c r="I109" s="23" t="s">
        <v>546</v>
      </c>
      <c r="J109" s="23" t="s">
        <v>78</v>
      </c>
      <c r="K109" s="23"/>
    </row>
    <row r="110" spans="1:11">
      <c r="A110" s="23">
        <v>107</v>
      </c>
      <c r="B110" s="24" t="s">
        <v>652</v>
      </c>
      <c r="C110" s="23" t="s">
        <v>544</v>
      </c>
      <c r="D110" s="25">
        <v>12.96</v>
      </c>
      <c r="E110" s="23" t="s">
        <v>545</v>
      </c>
      <c r="F110" s="26">
        <v>95000</v>
      </c>
      <c r="G110" s="26">
        <v>95000</v>
      </c>
      <c r="H110" s="23" t="s">
        <v>40</v>
      </c>
      <c r="I110" s="23" t="s">
        <v>546</v>
      </c>
      <c r="J110" s="23" t="s">
        <v>78</v>
      </c>
      <c r="K110" s="28"/>
    </row>
    <row r="111" spans="1:11">
      <c r="A111" s="23">
        <v>108</v>
      </c>
      <c r="B111" s="24" t="s">
        <v>653</v>
      </c>
      <c r="C111" s="23" t="s">
        <v>544</v>
      </c>
      <c r="D111" s="25">
        <v>12.96</v>
      </c>
      <c r="E111" s="23" t="s">
        <v>545</v>
      </c>
      <c r="F111" s="26">
        <v>95000</v>
      </c>
      <c r="G111" s="26">
        <v>95000</v>
      </c>
      <c r="H111" s="23" t="s">
        <v>40</v>
      </c>
      <c r="I111" s="23" t="s">
        <v>546</v>
      </c>
      <c r="J111" s="23" t="s">
        <v>78</v>
      </c>
      <c r="K111" s="28"/>
    </row>
    <row r="112" spans="1:11">
      <c r="A112" s="23">
        <v>109</v>
      </c>
      <c r="B112" s="24" t="s">
        <v>654</v>
      </c>
      <c r="C112" s="23" t="s">
        <v>544</v>
      </c>
      <c r="D112" s="25">
        <v>12.96</v>
      </c>
      <c r="E112" s="23" t="s">
        <v>545</v>
      </c>
      <c r="F112" s="26">
        <v>95000</v>
      </c>
      <c r="G112" s="26">
        <v>95000</v>
      </c>
      <c r="H112" s="23" t="s">
        <v>40</v>
      </c>
      <c r="I112" s="23" t="s">
        <v>546</v>
      </c>
      <c r="J112" s="23" t="s">
        <v>78</v>
      </c>
      <c r="K112" s="28"/>
    </row>
    <row r="113" spans="1:11">
      <c r="A113" s="23">
        <v>110</v>
      </c>
      <c r="B113" s="24" t="s">
        <v>655</v>
      </c>
      <c r="C113" s="23" t="s">
        <v>544</v>
      </c>
      <c r="D113" s="25">
        <v>12.96</v>
      </c>
      <c r="E113" s="23" t="s">
        <v>545</v>
      </c>
      <c r="F113" s="26">
        <v>95000</v>
      </c>
      <c r="G113" s="26">
        <v>95000</v>
      </c>
      <c r="H113" s="23" t="s">
        <v>40</v>
      </c>
      <c r="I113" s="23" t="s">
        <v>546</v>
      </c>
      <c r="J113" s="23" t="s">
        <v>78</v>
      </c>
      <c r="K113" s="28"/>
    </row>
    <row r="114" spans="1:11">
      <c r="A114" s="23">
        <v>111</v>
      </c>
      <c r="B114" s="24" t="s">
        <v>656</v>
      </c>
      <c r="C114" s="23" t="s">
        <v>544</v>
      </c>
      <c r="D114" s="25">
        <v>12.96</v>
      </c>
      <c r="E114" s="23" t="s">
        <v>545</v>
      </c>
      <c r="F114" s="26">
        <v>95000</v>
      </c>
      <c r="G114" s="26">
        <v>95000</v>
      </c>
      <c r="H114" s="23" t="s">
        <v>40</v>
      </c>
      <c r="I114" s="23" t="s">
        <v>546</v>
      </c>
      <c r="J114" s="23" t="s">
        <v>78</v>
      </c>
      <c r="K114" s="28"/>
    </row>
    <row r="115" spans="1:11">
      <c r="A115" s="23">
        <v>112</v>
      </c>
      <c r="B115" s="24" t="s">
        <v>657</v>
      </c>
      <c r="C115" s="23" t="s">
        <v>544</v>
      </c>
      <c r="D115" s="25">
        <v>12.96</v>
      </c>
      <c r="E115" s="23" t="s">
        <v>545</v>
      </c>
      <c r="F115" s="26">
        <v>95000</v>
      </c>
      <c r="G115" s="26">
        <v>95000</v>
      </c>
      <c r="H115" s="23" t="s">
        <v>40</v>
      </c>
      <c r="I115" s="23" t="s">
        <v>546</v>
      </c>
      <c r="J115" s="23" t="s">
        <v>78</v>
      </c>
      <c r="K115" s="28"/>
    </row>
    <row r="116" spans="1:11">
      <c r="A116" s="23">
        <v>113</v>
      </c>
      <c r="B116" s="24" t="s">
        <v>658</v>
      </c>
      <c r="C116" s="23" t="s">
        <v>544</v>
      </c>
      <c r="D116" s="25">
        <v>12.96</v>
      </c>
      <c r="E116" s="23" t="s">
        <v>545</v>
      </c>
      <c r="F116" s="26">
        <v>95000</v>
      </c>
      <c r="G116" s="26">
        <v>95000</v>
      </c>
      <c r="H116" s="23" t="s">
        <v>40</v>
      </c>
      <c r="I116" s="23" t="s">
        <v>546</v>
      </c>
      <c r="J116" s="23" t="s">
        <v>78</v>
      </c>
      <c r="K116" s="28"/>
    </row>
    <row r="117" spans="1:11">
      <c r="A117" s="23">
        <v>114</v>
      </c>
      <c r="B117" s="24" t="s">
        <v>659</v>
      </c>
      <c r="C117" s="23" t="s">
        <v>544</v>
      </c>
      <c r="D117" s="25">
        <v>12.96</v>
      </c>
      <c r="E117" s="23" t="s">
        <v>545</v>
      </c>
      <c r="F117" s="26">
        <v>95000</v>
      </c>
      <c r="G117" s="26">
        <v>95000</v>
      </c>
      <c r="H117" s="23" t="s">
        <v>40</v>
      </c>
      <c r="I117" s="23" t="s">
        <v>546</v>
      </c>
      <c r="J117" s="23" t="s">
        <v>78</v>
      </c>
      <c r="K117" s="28"/>
    </row>
    <row r="118" spans="1:11">
      <c r="A118" s="23">
        <v>115</v>
      </c>
      <c r="B118" s="24" t="s">
        <v>660</v>
      </c>
      <c r="C118" s="23" t="s">
        <v>544</v>
      </c>
      <c r="D118" s="25">
        <v>12.96</v>
      </c>
      <c r="E118" s="23" t="s">
        <v>545</v>
      </c>
      <c r="F118" s="26">
        <v>95000</v>
      </c>
      <c r="G118" s="26">
        <v>95000</v>
      </c>
      <c r="H118" s="23" t="s">
        <v>40</v>
      </c>
      <c r="I118" s="23" t="s">
        <v>546</v>
      </c>
      <c r="J118" s="23" t="s">
        <v>78</v>
      </c>
      <c r="K118" s="28"/>
    </row>
    <row r="119" spans="1:11">
      <c r="A119" s="23">
        <v>116</v>
      </c>
      <c r="B119" s="24" t="s">
        <v>661</v>
      </c>
      <c r="C119" s="23" t="s">
        <v>544</v>
      </c>
      <c r="D119" s="25">
        <v>12.96</v>
      </c>
      <c r="E119" s="23" t="s">
        <v>545</v>
      </c>
      <c r="F119" s="26">
        <v>95000</v>
      </c>
      <c r="G119" s="26">
        <v>95000</v>
      </c>
      <c r="H119" s="23" t="s">
        <v>40</v>
      </c>
      <c r="I119" s="23" t="s">
        <v>546</v>
      </c>
      <c r="J119" s="23" t="s">
        <v>78</v>
      </c>
      <c r="K119" s="23"/>
    </row>
    <row r="120" spans="1:11">
      <c r="A120" s="23">
        <v>117</v>
      </c>
      <c r="B120" s="24" t="s">
        <v>662</v>
      </c>
      <c r="C120" s="23" t="s">
        <v>544</v>
      </c>
      <c r="D120" s="25">
        <v>12.96</v>
      </c>
      <c r="E120" s="23" t="s">
        <v>545</v>
      </c>
      <c r="F120" s="26">
        <v>95000</v>
      </c>
      <c r="G120" s="26">
        <v>95000</v>
      </c>
      <c r="H120" s="23" t="s">
        <v>40</v>
      </c>
      <c r="I120" s="23" t="s">
        <v>546</v>
      </c>
      <c r="J120" s="23" t="s">
        <v>78</v>
      </c>
      <c r="K120" s="28"/>
    </row>
    <row r="121" spans="1:11">
      <c r="A121" s="23">
        <v>118</v>
      </c>
      <c r="B121" s="24" t="s">
        <v>663</v>
      </c>
      <c r="C121" s="23" t="s">
        <v>544</v>
      </c>
      <c r="D121" s="25">
        <v>12.96</v>
      </c>
      <c r="E121" s="23" t="s">
        <v>545</v>
      </c>
      <c r="F121" s="26">
        <v>95000</v>
      </c>
      <c r="G121" s="26">
        <v>95000</v>
      </c>
      <c r="H121" s="23" t="s">
        <v>40</v>
      </c>
      <c r="I121" s="23" t="s">
        <v>546</v>
      </c>
      <c r="J121" s="23" t="s">
        <v>78</v>
      </c>
      <c r="K121" s="28"/>
    </row>
    <row r="122" spans="1:11">
      <c r="A122" s="23">
        <v>119</v>
      </c>
      <c r="B122" s="24" t="s">
        <v>664</v>
      </c>
      <c r="C122" s="23" t="s">
        <v>544</v>
      </c>
      <c r="D122" s="25">
        <v>12.96</v>
      </c>
      <c r="E122" s="23" t="s">
        <v>545</v>
      </c>
      <c r="F122" s="26">
        <v>95000</v>
      </c>
      <c r="G122" s="26">
        <v>95000</v>
      </c>
      <c r="H122" s="23" t="s">
        <v>40</v>
      </c>
      <c r="I122" s="23" t="s">
        <v>546</v>
      </c>
      <c r="J122" s="23" t="s">
        <v>78</v>
      </c>
      <c r="K122" s="28"/>
    </row>
    <row r="123" spans="1:11">
      <c r="A123" s="23">
        <v>120</v>
      </c>
      <c r="B123" s="24" t="s">
        <v>665</v>
      </c>
      <c r="C123" s="23" t="s">
        <v>544</v>
      </c>
      <c r="D123" s="25">
        <v>12.96</v>
      </c>
      <c r="E123" s="23" t="s">
        <v>545</v>
      </c>
      <c r="F123" s="26">
        <v>95000</v>
      </c>
      <c r="G123" s="26">
        <v>95000</v>
      </c>
      <c r="H123" s="23" t="s">
        <v>40</v>
      </c>
      <c r="I123" s="23" t="s">
        <v>546</v>
      </c>
      <c r="J123" s="23" t="s">
        <v>78</v>
      </c>
      <c r="K123" s="28"/>
    </row>
    <row r="124" spans="1:11">
      <c r="A124" s="23">
        <v>121</v>
      </c>
      <c r="B124" s="24" t="s">
        <v>666</v>
      </c>
      <c r="C124" s="23" t="s">
        <v>544</v>
      </c>
      <c r="D124" s="25">
        <v>12.96</v>
      </c>
      <c r="E124" s="23" t="s">
        <v>545</v>
      </c>
      <c r="F124" s="26">
        <v>95000</v>
      </c>
      <c r="G124" s="26">
        <v>95000</v>
      </c>
      <c r="H124" s="23" t="s">
        <v>40</v>
      </c>
      <c r="I124" s="23" t="s">
        <v>546</v>
      </c>
      <c r="J124" s="23" t="s">
        <v>78</v>
      </c>
      <c r="K124" s="28"/>
    </row>
    <row r="125" spans="1:11">
      <c r="A125" s="23">
        <v>122</v>
      </c>
      <c r="B125" s="24" t="s">
        <v>667</v>
      </c>
      <c r="C125" s="23" t="s">
        <v>544</v>
      </c>
      <c r="D125" s="25">
        <v>12.96</v>
      </c>
      <c r="E125" s="23" t="s">
        <v>545</v>
      </c>
      <c r="F125" s="26">
        <v>95000</v>
      </c>
      <c r="G125" s="26">
        <v>95000</v>
      </c>
      <c r="H125" s="23" t="s">
        <v>40</v>
      </c>
      <c r="I125" s="23" t="s">
        <v>546</v>
      </c>
      <c r="J125" s="23" t="s">
        <v>78</v>
      </c>
      <c r="K125" s="28"/>
    </row>
    <row r="126" spans="1:11">
      <c r="A126" s="23">
        <v>123</v>
      </c>
      <c r="B126" s="24" t="s">
        <v>668</v>
      </c>
      <c r="C126" s="23" t="s">
        <v>544</v>
      </c>
      <c r="D126" s="25">
        <v>12.96</v>
      </c>
      <c r="E126" s="23" t="s">
        <v>545</v>
      </c>
      <c r="F126" s="26">
        <v>95000</v>
      </c>
      <c r="G126" s="26">
        <v>95000</v>
      </c>
      <c r="H126" s="23" t="s">
        <v>40</v>
      </c>
      <c r="I126" s="23" t="s">
        <v>546</v>
      </c>
      <c r="J126" s="23" t="s">
        <v>78</v>
      </c>
      <c r="K126" s="28"/>
    </row>
    <row r="127" spans="1:11">
      <c r="A127" s="23">
        <v>124</v>
      </c>
      <c r="B127" s="24" t="s">
        <v>669</v>
      </c>
      <c r="C127" s="23" t="s">
        <v>544</v>
      </c>
      <c r="D127" s="25">
        <v>12.96</v>
      </c>
      <c r="E127" s="23" t="s">
        <v>545</v>
      </c>
      <c r="F127" s="26">
        <v>95000</v>
      </c>
      <c r="G127" s="26">
        <v>95000</v>
      </c>
      <c r="H127" s="23" t="s">
        <v>40</v>
      </c>
      <c r="I127" s="23" t="s">
        <v>546</v>
      </c>
      <c r="J127" s="23" t="s">
        <v>78</v>
      </c>
      <c r="K127" s="28"/>
    </row>
    <row r="128" spans="1:11">
      <c r="A128" s="23">
        <v>125</v>
      </c>
      <c r="B128" s="24" t="s">
        <v>670</v>
      </c>
      <c r="C128" s="23" t="s">
        <v>544</v>
      </c>
      <c r="D128" s="25">
        <v>12.96</v>
      </c>
      <c r="E128" s="23" t="s">
        <v>545</v>
      </c>
      <c r="F128" s="26">
        <v>95000</v>
      </c>
      <c r="G128" s="26">
        <v>95000</v>
      </c>
      <c r="H128" s="23" t="s">
        <v>40</v>
      </c>
      <c r="I128" s="23" t="s">
        <v>546</v>
      </c>
      <c r="J128" s="23" t="s">
        <v>78</v>
      </c>
      <c r="K128" s="28"/>
    </row>
    <row r="129" spans="1:11">
      <c r="A129" s="23">
        <v>126</v>
      </c>
      <c r="B129" s="24" t="s">
        <v>671</v>
      </c>
      <c r="C129" s="23" t="s">
        <v>544</v>
      </c>
      <c r="D129" s="25">
        <v>12.96</v>
      </c>
      <c r="E129" s="23" t="s">
        <v>545</v>
      </c>
      <c r="F129" s="26">
        <v>95000</v>
      </c>
      <c r="G129" s="26">
        <v>95000</v>
      </c>
      <c r="H129" s="23" t="s">
        <v>40</v>
      </c>
      <c r="I129" s="23" t="s">
        <v>546</v>
      </c>
      <c r="J129" s="23" t="s">
        <v>78</v>
      </c>
      <c r="K129" s="23"/>
    </row>
    <row r="130" spans="1:11">
      <c r="A130" s="23">
        <v>127</v>
      </c>
      <c r="B130" s="24" t="s">
        <v>672</v>
      </c>
      <c r="C130" s="23" t="s">
        <v>544</v>
      </c>
      <c r="D130" s="25">
        <v>12.96</v>
      </c>
      <c r="E130" s="23" t="s">
        <v>545</v>
      </c>
      <c r="F130" s="26">
        <v>95000</v>
      </c>
      <c r="G130" s="26">
        <v>95000</v>
      </c>
      <c r="H130" s="23" t="s">
        <v>40</v>
      </c>
      <c r="I130" s="23" t="s">
        <v>546</v>
      </c>
      <c r="J130" s="23" t="s">
        <v>78</v>
      </c>
      <c r="K130" s="28"/>
    </row>
    <row r="131" spans="1:11">
      <c r="A131" s="23">
        <v>128</v>
      </c>
      <c r="B131" s="24" t="s">
        <v>673</v>
      </c>
      <c r="C131" s="23" t="s">
        <v>544</v>
      </c>
      <c r="D131" s="25">
        <v>12.96</v>
      </c>
      <c r="E131" s="23" t="s">
        <v>545</v>
      </c>
      <c r="F131" s="26">
        <v>95000</v>
      </c>
      <c r="G131" s="26">
        <v>95000</v>
      </c>
      <c r="H131" s="23" t="s">
        <v>40</v>
      </c>
      <c r="I131" s="23" t="s">
        <v>546</v>
      </c>
      <c r="J131" s="23" t="s">
        <v>78</v>
      </c>
      <c r="K131" s="28"/>
    </row>
    <row r="132" spans="1:11">
      <c r="A132" s="23">
        <v>129</v>
      </c>
      <c r="B132" s="24" t="s">
        <v>674</v>
      </c>
      <c r="C132" s="23" t="s">
        <v>544</v>
      </c>
      <c r="D132" s="25">
        <v>12.96</v>
      </c>
      <c r="E132" s="23" t="s">
        <v>545</v>
      </c>
      <c r="F132" s="26">
        <v>95000</v>
      </c>
      <c r="G132" s="26">
        <v>95000</v>
      </c>
      <c r="H132" s="23" t="s">
        <v>40</v>
      </c>
      <c r="I132" s="23" t="s">
        <v>546</v>
      </c>
      <c r="J132" s="23" t="s">
        <v>78</v>
      </c>
      <c r="K132" s="28"/>
    </row>
    <row r="133" spans="1:11">
      <c r="A133" s="23">
        <v>130</v>
      </c>
      <c r="B133" s="24" t="s">
        <v>675</v>
      </c>
      <c r="C133" s="23" t="s">
        <v>544</v>
      </c>
      <c r="D133" s="25">
        <v>12.96</v>
      </c>
      <c r="E133" s="23" t="s">
        <v>545</v>
      </c>
      <c r="F133" s="26">
        <v>95000</v>
      </c>
      <c r="G133" s="26">
        <v>95000</v>
      </c>
      <c r="H133" s="23" t="s">
        <v>40</v>
      </c>
      <c r="I133" s="23" t="s">
        <v>546</v>
      </c>
      <c r="J133" s="23" t="s">
        <v>78</v>
      </c>
      <c r="K133" s="28"/>
    </row>
    <row r="134" spans="1:11">
      <c r="A134" s="23">
        <v>131</v>
      </c>
      <c r="B134" s="24" t="s">
        <v>676</v>
      </c>
      <c r="C134" s="23" t="s">
        <v>544</v>
      </c>
      <c r="D134" s="25">
        <v>12.96</v>
      </c>
      <c r="E134" s="23" t="s">
        <v>545</v>
      </c>
      <c r="F134" s="26">
        <v>95000</v>
      </c>
      <c r="G134" s="26">
        <v>95000</v>
      </c>
      <c r="H134" s="23" t="s">
        <v>40</v>
      </c>
      <c r="I134" s="23" t="s">
        <v>546</v>
      </c>
      <c r="J134" s="23" t="s">
        <v>78</v>
      </c>
      <c r="K134" s="28"/>
    </row>
    <row r="135" spans="1:11">
      <c r="A135" s="23">
        <v>132</v>
      </c>
      <c r="B135" s="24" t="s">
        <v>677</v>
      </c>
      <c r="C135" s="23" t="s">
        <v>544</v>
      </c>
      <c r="D135" s="25">
        <v>12.96</v>
      </c>
      <c r="E135" s="23" t="s">
        <v>545</v>
      </c>
      <c r="F135" s="26">
        <v>95000</v>
      </c>
      <c r="G135" s="26">
        <v>95000</v>
      </c>
      <c r="H135" s="23" t="s">
        <v>40</v>
      </c>
      <c r="I135" s="23" t="s">
        <v>546</v>
      </c>
      <c r="J135" s="23" t="s">
        <v>78</v>
      </c>
      <c r="K135" s="28"/>
    </row>
    <row r="136" spans="1:11">
      <c r="A136" s="23">
        <v>133</v>
      </c>
      <c r="B136" s="24" t="s">
        <v>678</v>
      </c>
      <c r="C136" s="23" t="s">
        <v>544</v>
      </c>
      <c r="D136" s="25">
        <v>12.96</v>
      </c>
      <c r="E136" s="23" t="s">
        <v>545</v>
      </c>
      <c r="F136" s="26">
        <v>95000</v>
      </c>
      <c r="G136" s="26">
        <v>95000</v>
      </c>
      <c r="H136" s="23" t="s">
        <v>40</v>
      </c>
      <c r="I136" s="23" t="s">
        <v>546</v>
      </c>
      <c r="J136" s="23" t="s">
        <v>78</v>
      </c>
      <c r="K136" s="28"/>
    </row>
    <row r="137" spans="1:11">
      <c r="A137" s="23">
        <v>134</v>
      </c>
      <c r="B137" s="24" t="s">
        <v>679</v>
      </c>
      <c r="C137" s="23" t="s">
        <v>544</v>
      </c>
      <c r="D137" s="25">
        <v>12.96</v>
      </c>
      <c r="E137" s="23" t="s">
        <v>545</v>
      </c>
      <c r="F137" s="26">
        <v>95000</v>
      </c>
      <c r="G137" s="26">
        <v>95000</v>
      </c>
      <c r="H137" s="23" t="s">
        <v>40</v>
      </c>
      <c r="I137" s="23" t="s">
        <v>546</v>
      </c>
      <c r="J137" s="23" t="s">
        <v>78</v>
      </c>
      <c r="K137" s="28"/>
    </row>
    <row r="138" spans="1:11">
      <c r="A138" s="23">
        <v>135</v>
      </c>
      <c r="B138" s="24" t="s">
        <v>680</v>
      </c>
      <c r="C138" s="23" t="s">
        <v>544</v>
      </c>
      <c r="D138" s="25">
        <v>12.96</v>
      </c>
      <c r="E138" s="23" t="s">
        <v>545</v>
      </c>
      <c r="F138" s="26">
        <v>95000</v>
      </c>
      <c r="G138" s="26">
        <v>95000</v>
      </c>
      <c r="H138" s="23" t="s">
        <v>40</v>
      </c>
      <c r="I138" s="23" t="s">
        <v>546</v>
      </c>
      <c r="J138" s="23" t="s">
        <v>78</v>
      </c>
      <c r="K138" s="28"/>
    </row>
    <row r="139" spans="1:11">
      <c r="A139" s="23">
        <v>136</v>
      </c>
      <c r="B139" s="24" t="s">
        <v>681</v>
      </c>
      <c r="C139" s="23" t="s">
        <v>544</v>
      </c>
      <c r="D139" s="25">
        <v>12.96</v>
      </c>
      <c r="E139" s="23" t="s">
        <v>545</v>
      </c>
      <c r="F139" s="26">
        <v>95000</v>
      </c>
      <c r="G139" s="26">
        <v>95000</v>
      </c>
      <c r="H139" s="23" t="s">
        <v>40</v>
      </c>
      <c r="I139" s="23" t="s">
        <v>546</v>
      </c>
      <c r="J139" s="23" t="s">
        <v>78</v>
      </c>
      <c r="K139" s="28"/>
    </row>
    <row r="140" spans="1:11">
      <c r="A140" s="23">
        <v>137</v>
      </c>
      <c r="B140" s="24" t="s">
        <v>682</v>
      </c>
      <c r="C140" s="23" t="s">
        <v>544</v>
      </c>
      <c r="D140" s="25">
        <v>12.96</v>
      </c>
      <c r="E140" s="23" t="s">
        <v>545</v>
      </c>
      <c r="F140" s="26">
        <v>95000</v>
      </c>
      <c r="G140" s="26">
        <v>95000</v>
      </c>
      <c r="H140" s="23" t="s">
        <v>40</v>
      </c>
      <c r="I140" s="23" t="s">
        <v>546</v>
      </c>
      <c r="J140" s="23" t="s">
        <v>78</v>
      </c>
      <c r="K140" s="28"/>
    </row>
    <row r="141" spans="1:11">
      <c r="A141" s="23">
        <v>138</v>
      </c>
      <c r="B141" s="24" t="s">
        <v>683</v>
      </c>
      <c r="C141" s="23" t="s">
        <v>544</v>
      </c>
      <c r="D141" s="25">
        <v>12.96</v>
      </c>
      <c r="E141" s="23" t="s">
        <v>545</v>
      </c>
      <c r="F141" s="26">
        <v>95000</v>
      </c>
      <c r="G141" s="26">
        <v>95000</v>
      </c>
      <c r="H141" s="23" t="s">
        <v>40</v>
      </c>
      <c r="I141" s="23" t="s">
        <v>546</v>
      </c>
      <c r="J141" s="23" t="s">
        <v>78</v>
      </c>
      <c r="K141" s="28"/>
    </row>
    <row r="142" spans="1:11">
      <c r="A142" s="23">
        <v>139</v>
      </c>
      <c r="B142" s="24" t="s">
        <v>684</v>
      </c>
      <c r="C142" s="23" t="s">
        <v>544</v>
      </c>
      <c r="D142" s="25">
        <v>12.96</v>
      </c>
      <c r="E142" s="23" t="s">
        <v>545</v>
      </c>
      <c r="F142" s="26">
        <v>95000</v>
      </c>
      <c r="G142" s="26">
        <v>95000</v>
      </c>
      <c r="H142" s="23" t="s">
        <v>40</v>
      </c>
      <c r="I142" s="23" t="s">
        <v>546</v>
      </c>
      <c r="J142" s="23" t="s">
        <v>78</v>
      </c>
      <c r="K142" s="28"/>
    </row>
    <row r="143" spans="1:11">
      <c r="A143" s="23">
        <v>140</v>
      </c>
      <c r="B143" s="24" t="s">
        <v>685</v>
      </c>
      <c r="C143" s="23" t="s">
        <v>544</v>
      </c>
      <c r="D143" s="25">
        <v>12.96</v>
      </c>
      <c r="E143" s="23" t="s">
        <v>545</v>
      </c>
      <c r="F143" s="26">
        <v>95000</v>
      </c>
      <c r="G143" s="26">
        <v>95000</v>
      </c>
      <c r="H143" s="23" t="s">
        <v>40</v>
      </c>
      <c r="I143" s="23" t="s">
        <v>546</v>
      </c>
      <c r="J143" s="23" t="s">
        <v>78</v>
      </c>
      <c r="K143" s="28"/>
    </row>
    <row r="144" spans="1:11">
      <c r="A144" s="23">
        <v>141</v>
      </c>
      <c r="B144" s="24" t="s">
        <v>686</v>
      </c>
      <c r="C144" s="23" t="s">
        <v>544</v>
      </c>
      <c r="D144" s="25">
        <v>12.96</v>
      </c>
      <c r="E144" s="23" t="s">
        <v>545</v>
      </c>
      <c r="F144" s="26">
        <v>95000</v>
      </c>
      <c r="G144" s="26">
        <v>95000</v>
      </c>
      <c r="H144" s="23" t="s">
        <v>40</v>
      </c>
      <c r="I144" s="23" t="s">
        <v>546</v>
      </c>
      <c r="J144" s="23" t="s">
        <v>78</v>
      </c>
      <c r="K144" s="23"/>
    </row>
    <row r="145" spans="1:11">
      <c r="A145" s="23">
        <v>142</v>
      </c>
      <c r="B145" s="24" t="s">
        <v>687</v>
      </c>
      <c r="C145" s="23" t="s">
        <v>544</v>
      </c>
      <c r="D145" s="25">
        <v>12.96</v>
      </c>
      <c r="E145" s="23" t="s">
        <v>545</v>
      </c>
      <c r="F145" s="26">
        <v>95000</v>
      </c>
      <c r="G145" s="26">
        <v>95000</v>
      </c>
      <c r="H145" s="23" t="s">
        <v>40</v>
      </c>
      <c r="I145" s="23" t="s">
        <v>546</v>
      </c>
      <c r="J145" s="23" t="s">
        <v>78</v>
      </c>
      <c r="K145" s="28"/>
    </row>
    <row r="146" spans="1:11">
      <c r="A146" s="23">
        <v>143</v>
      </c>
      <c r="B146" s="24" t="s">
        <v>688</v>
      </c>
      <c r="C146" s="23" t="s">
        <v>544</v>
      </c>
      <c r="D146" s="25">
        <v>12.96</v>
      </c>
      <c r="E146" s="23" t="s">
        <v>545</v>
      </c>
      <c r="F146" s="26">
        <v>95000</v>
      </c>
      <c r="G146" s="26">
        <v>95000</v>
      </c>
      <c r="H146" s="23" t="s">
        <v>40</v>
      </c>
      <c r="I146" s="23" t="s">
        <v>546</v>
      </c>
      <c r="J146" s="23" t="s">
        <v>78</v>
      </c>
      <c r="K146" s="28"/>
    </row>
    <row r="147" spans="1:11">
      <c r="A147" s="23">
        <v>144</v>
      </c>
      <c r="B147" s="24" t="s">
        <v>689</v>
      </c>
      <c r="C147" s="23" t="s">
        <v>544</v>
      </c>
      <c r="D147" s="25">
        <v>12.96</v>
      </c>
      <c r="E147" s="23" t="s">
        <v>545</v>
      </c>
      <c r="F147" s="26">
        <v>95000</v>
      </c>
      <c r="G147" s="26">
        <v>95000</v>
      </c>
      <c r="H147" s="23" t="s">
        <v>40</v>
      </c>
      <c r="I147" s="23" t="s">
        <v>546</v>
      </c>
      <c r="J147" s="23" t="s">
        <v>78</v>
      </c>
      <c r="K147" s="28"/>
    </row>
    <row r="148" spans="1:11">
      <c r="A148" s="23">
        <v>145</v>
      </c>
      <c r="B148" s="24" t="s">
        <v>690</v>
      </c>
      <c r="C148" s="23" t="s">
        <v>544</v>
      </c>
      <c r="D148" s="25">
        <v>12.96</v>
      </c>
      <c r="E148" s="23" t="s">
        <v>545</v>
      </c>
      <c r="F148" s="26">
        <v>95000</v>
      </c>
      <c r="G148" s="26">
        <v>95000</v>
      </c>
      <c r="H148" s="23" t="s">
        <v>40</v>
      </c>
      <c r="I148" s="23" t="s">
        <v>546</v>
      </c>
      <c r="J148" s="23" t="s">
        <v>78</v>
      </c>
      <c r="K148" s="28"/>
    </row>
    <row r="149" spans="1:11">
      <c r="A149" s="23">
        <v>146</v>
      </c>
      <c r="B149" s="24" t="s">
        <v>691</v>
      </c>
      <c r="C149" s="23" t="s">
        <v>544</v>
      </c>
      <c r="D149" s="25">
        <v>12.96</v>
      </c>
      <c r="E149" s="23" t="s">
        <v>545</v>
      </c>
      <c r="F149" s="26">
        <v>95000</v>
      </c>
      <c r="G149" s="26">
        <v>95000</v>
      </c>
      <c r="H149" s="23" t="s">
        <v>40</v>
      </c>
      <c r="I149" s="23" t="s">
        <v>546</v>
      </c>
      <c r="J149" s="23" t="s">
        <v>78</v>
      </c>
      <c r="K149" s="28"/>
    </row>
    <row r="150" spans="1:11">
      <c r="A150" s="23">
        <v>147</v>
      </c>
      <c r="B150" s="24" t="s">
        <v>692</v>
      </c>
      <c r="C150" s="23" t="s">
        <v>544</v>
      </c>
      <c r="D150" s="25">
        <v>12.96</v>
      </c>
      <c r="E150" s="23" t="s">
        <v>545</v>
      </c>
      <c r="F150" s="26">
        <v>95000</v>
      </c>
      <c r="G150" s="26">
        <v>95000</v>
      </c>
      <c r="H150" s="23" t="s">
        <v>40</v>
      </c>
      <c r="I150" s="23" t="s">
        <v>546</v>
      </c>
      <c r="J150" s="23" t="s">
        <v>78</v>
      </c>
      <c r="K150" s="28"/>
    </row>
    <row r="151" spans="1:11">
      <c r="A151" s="23">
        <v>148</v>
      </c>
      <c r="B151" s="24" t="s">
        <v>693</v>
      </c>
      <c r="C151" s="23" t="s">
        <v>544</v>
      </c>
      <c r="D151" s="25">
        <v>12.96</v>
      </c>
      <c r="E151" s="23" t="s">
        <v>545</v>
      </c>
      <c r="F151" s="26">
        <v>95000</v>
      </c>
      <c r="G151" s="26">
        <v>95000</v>
      </c>
      <c r="H151" s="23" t="s">
        <v>40</v>
      </c>
      <c r="I151" s="23" t="s">
        <v>546</v>
      </c>
      <c r="J151" s="23" t="s">
        <v>78</v>
      </c>
      <c r="K151" s="28"/>
    </row>
    <row r="152" spans="1:11">
      <c r="A152" s="23">
        <v>149</v>
      </c>
      <c r="B152" s="24" t="s">
        <v>694</v>
      </c>
      <c r="C152" s="23" t="s">
        <v>544</v>
      </c>
      <c r="D152" s="25">
        <v>12.96</v>
      </c>
      <c r="E152" s="23" t="s">
        <v>545</v>
      </c>
      <c r="F152" s="26">
        <v>95000</v>
      </c>
      <c r="G152" s="26">
        <v>95000</v>
      </c>
      <c r="H152" s="23" t="s">
        <v>40</v>
      </c>
      <c r="I152" s="23" t="s">
        <v>546</v>
      </c>
      <c r="J152" s="23" t="s">
        <v>78</v>
      </c>
      <c r="K152" s="28"/>
    </row>
    <row r="153" spans="1:11">
      <c r="A153" s="23">
        <v>150</v>
      </c>
      <c r="B153" s="24" t="s">
        <v>695</v>
      </c>
      <c r="C153" s="23" t="s">
        <v>544</v>
      </c>
      <c r="D153" s="25">
        <v>12.96</v>
      </c>
      <c r="E153" s="23" t="s">
        <v>545</v>
      </c>
      <c r="F153" s="26">
        <v>95000</v>
      </c>
      <c r="G153" s="26">
        <v>95000</v>
      </c>
      <c r="H153" s="23" t="s">
        <v>40</v>
      </c>
      <c r="I153" s="23" t="s">
        <v>546</v>
      </c>
      <c r="J153" s="23" t="s">
        <v>78</v>
      </c>
      <c r="K153" s="28"/>
    </row>
    <row r="154" spans="1:11">
      <c r="A154" s="23">
        <v>151</v>
      </c>
      <c r="B154" s="24" t="s">
        <v>696</v>
      </c>
      <c r="C154" s="23" t="s">
        <v>544</v>
      </c>
      <c r="D154" s="25">
        <v>12.96</v>
      </c>
      <c r="E154" s="23" t="s">
        <v>545</v>
      </c>
      <c r="F154" s="26">
        <v>95000</v>
      </c>
      <c r="G154" s="26">
        <v>95000</v>
      </c>
      <c r="H154" s="23" t="s">
        <v>40</v>
      </c>
      <c r="I154" s="23" t="s">
        <v>546</v>
      </c>
      <c r="J154" s="23" t="s">
        <v>78</v>
      </c>
      <c r="K154" s="28"/>
    </row>
    <row r="155" spans="1:11">
      <c r="A155" s="23">
        <v>152</v>
      </c>
      <c r="B155" s="24" t="s">
        <v>697</v>
      </c>
      <c r="C155" s="23" t="s">
        <v>544</v>
      </c>
      <c r="D155" s="25">
        <v>12.96</v>
      </c>
      <c r="E155" s="23" t="s">
        <v>545</v>
      </c>
      <c r="F155" s="26">
        <v>95000</v>
      </c>
      <c r="G155" s="26">
        <v>95000</v>
      </c>
      <c r="H155" s="23" t="s">
        <v>40</v>
      </c>
      <c r="I155" s="23" t="s">
        <v>546</v>
      </c>
      <c r="J155" s="23" t="s">
        <v>78</v>
      </c>
      <c r="K155" s="28"/>
    </row>
    <row r="156" spans="1:11">
      <c r="A156" s="23">
        <v>153</v>
      </c>
      <c r="B156" s="24" t="s">
        <v>698</v>
      </c>
      <c r="C156" s="23" t="s">
        <v>544</v>
      </c>
      <c r="D156" s="25">
        <v>12.96</v>
      </c>
      <c r="E156" s="23" t="s">
        <v>545</v>
      </c>
      <c r="F156" s="26">
        <v>95000</v>
      </c>
      <c r="G156" s="26">
        <v>95000</v>
      </c>
      <c r="H156" s="23" t="s">
        <v>40</v>
      </c>
      <c r="I156" s="23" t="s">
        <v>546</v>
      </c>
      <c r="J156" s="23" t="s">
        <v>78</v>
      </c>
      <c r="K156" s="28"/>
    </row>
    <row r="157" spans="1:11">
      <c r="A157" s="23">
        <v>154</v>
      </c>
      <c r="B157" s="24" t="s">
        <v>699</v>
      </c>
      <c r="C157" s="23" t="s">
        <v>544</v>
      </c>
      <c r="D157" s="25">
        <v>12.96</v>
      </c>
      <c r="E157" s="23" t="s">
        <v>545</v>
      </c>
      <c r="F157" s="26">
        <v>95000</v>
      </c>
      <c r="G157" s="26">
        <v>95000</v>
      </c>
      <c r="H157" s="23" t="s">
        <v>40</v>
      </c>
      <c r="I157" s="23" t="s">
        <v>546</v>
      </c>
      <c r="J157" s="23" t="s">
        <v>78</v>
      </c>
      <c r="K157" s="28"/>
    </row>
    <row r="158" spans="1:11">
      <c r="A158" s="23">
        <v>155</v>
      </c>
      <c r="B158" s="24" t="s">
        <v>700</v>
      </c>
      <c r="C158" s="23" t="s">
        <v>544</v>
      </c>
      <c r="D158" s="25">
        <v>12.96</v>
      </c>
      <c r="E158" s="23" t="s">
        <v>545</v>
      </c>
      <c r="F158" s="26">
        <v>95000</v>
      </c>
      <c r="G158" s="26">
        <v>95000</v>
      </c>
      <c r="H158" s="23" t="s">
        <v>40</v>
      </c>
      <c r="I158" s="23" t="s">
        <v>546</v>
      </c>
      <c r="J158" s="23" t="s">
        <v>78</v>
      </c>
      <c r="K158" s="28"/>
    </row>
    <row r="159" spans="1:11">
      <c r="A159" s="23">
        <v>156</v>
      </c>
      <c r="B159" s="24" t="s">
        <v>701</v>
      </c>
      <c r="C159" s="23" t="s">
        <v>544</v>
      </c>
      <c r="D159" s="25">
        <v>12.96</v>
      </c>
      <c r="E159" s="23" t="s">
        <v>545</v>
      </c>
      <c r="F159" s="26">
        <v>95000</v>
      </c>
      <c r="G159" s="26">
        <v>95000</v>
      </c>
      <c r="H159" s="23" t="s">
        <v>40</v>
      </c>
      <c r="I159" s="23" t="s">
        <v>546</v>
      </c>
      <c r="J159" s="23" t="s">
        <v>78</v>
      </c>
      <c r="K159" s="23"/>
    </row>
    <row r="160" spans="1:11">
      <c r="A160" s="23">
        <v>157</v>
      </c>
      <c r="B160" s="24" t="s">
        <v>702</v>
      </c>
      <c r="C160" s="23" t="s">
        <v>544</v>
      </c>
      <c r="D160" s="25">
        <v>12.96</v>
      </c>
      <c r="E160" s="23" t="s">
        <v>545</v>
      </c>
      <c r="F160" s="26">
        <v>95000</v>
      </c>
      <c r="G160" s="26">
        <v>95000</v>
      </c>
      <c r="H160" s="23" t="s">
        <v>40</v>
      </c>
      <c r="I160" s="23" t="s">
        <v>546</v>
      </c>
      <c r="J160" s="23" t="s">
        <v>78</v>
      </c>
      <c r="K160" s="28"/>
    </row>
    <row r="161" spans="1:11">
      <c r="A161" s="23">
        <v>158</v>
      </c>
      <c r="B161" s="24" t="s">
        <v>703</v>
      </c>
      <c r="C161" s="23" t="s">
        <v>544</v>
      </c>
      <c r="D161" s="25">
        <v>12.96</v>
      </c>
      <c r="E161" s="23" t="s">
        <v>545</v>
      </c>
      <c r="F161" s="26">
        <v>95000</v>
      </c>
      <c r="G161" s="26">
        <v>95000</v>
      </c>
      <c r="H161" s="23" t="s">
        <v>40</v>
      </c>
      <c r="I161" s="23" t="s">
        <v>546</v>
      </c>
      <c r="J161" s="23" t="s">
        <v>78</v>
      </c>
      <c r="K161" s="28"/>
    </row>
    <row r="162" spans="1:11">
      <c r="A162" s="23">
        <v>159</v>
      </c>
      <c r="B162" s="24" t="s">
        <v>704</v>
      </c>
      <c r="C162" s="23" t="s">
        <v>544</v>
      </c>
      <c r="D162" s="25">
        <v>12.96</v>
      </c>
      <c r="E162" s="23" t="s">
        <v>545</v>
      </c>
      <c r="F162" s="26">
        <v>95000</v>
      </c>
      <c r="G162" s="26">
        <v>95000</v>
      </c>
      <c r="H162" s="23" t="s">
        <v>40</v>
      </c>
      <c r="I162" s="23" t="s">
        <v>546</v>
      </c>
      <c r="J162" s="23" t="s">
        <v>78</v>
      </c>
      <c r="K162" s="28"/>
    </row>
    <row r="163" spans="1:11">
      <c r="A163" s="23">
        <v>160</v>
      </c>
      <c r="B163" s="24" t="s">
        <v>705</v>
      </c>
      <c r="C163" s="23" t="s">
        <v>544</v>
      </c>
      <c r="D163" s="25">
        <v>12.96</v>
      </c>
      <c r="E163" s="23" t="s">
        <v>545</v>
      </c>
      <c r="F163" s="26">
        <v>95000</v>
      </c>
      <c r="G163" s="26">
        <v>95000</v>
      </c>
      <c r="H163" s="23" t="s">
        <v>40</v>
      </c>
      <c r="I163" s="23" t="s">
        <v>546</v>
      </c>
      <c r="J163" s="23" t="s">
        <v>78</v>
      </c>
      <c r="K163" s="28"/>
    </row>
    <row r="164" spans="1:11">
      <c r="A164" s="23">
        <v>161</v>
      </c>
      <c r="B164" s="24" t="s">
        <v>706</v>
      </c>
      <c r="C164" s="23" t="s">
        <v>544</v>
      </c>
      <c r="D164" s="25">
        <v>12.96</v>
      </c>
      <c r="E164" s="23" t="s">
        <v>545</v>
      </c>
      <c r="F164" s="26">
        <v>95000</v>
      </c>
      <c r="G164" s="26">
        <v>95000</v>
      </c>
      <c r="H164" s="23" t="s">
        <v>40</v>
      </c>
      <c r="I164" s="23" t="s">
        <v>546</v>
      </c>
      <c r="J164" s="23" t="s">
        <v>78</v>
      </c>
      <c r="K164" s="28"/>
    </row>
    <row r="165" spans="1:11">
      <c r="A165" s="23">
        <v>162</v>
      </c>
      <c r="B165" s="24" t="s">
        <v>707</v>
      </c>
      <c r="C165" s="23" t="s">
        <v>544</v>
      </c>
      <c r="D165" s="25">
        <v>12.96</v>
      </c>
      <c r="E165" s="23" t="s">
        <v>545</v>
      </c>
      <c r="F165" s="26">
        <v>95000</v>
      </c>
      <c r="G165" s="26">
        <v>95000</v>
      </c>
      <c r="H165" s="23" t="s">
        <v>40</v>
      </c>
      <c r="I165" s="23" t="s">
        <v>546</v>
      </c>
      <c r="J165" s="23" t="s">
        <v>78</v>
      </c>
      <c r="K165" s="28"/>
    </row>
    <row r="166" spans="1:11">
      <c r="A166" s="23">
        <v>163</v>
      </c>
      <c r="B166" s="24" t="s">
        <v>708</v>
      </c>
      <c r="C166" s="23" t="s">
        <v>544</v>
      </c>
      <c r="D166" s="25">
        <v>12.96</v>
      </c>
      <c r="E166" s="23" t="s">
        <v>545</v>
      </c>
      <c r="F166" s="26">
        <v>95000</v>
      </c>
      <c r="G166" s="26">
        <v>95000</v>
      </c>
      <c r="H166" s="23" t="s">
        <v>40</v>
      </c>
      <c r="I166" s="23" t="s">
        <v>546</v>
      </c>
      <c r="J166" s="23" t="s">
        <v>78</v>
      </c>
      <c r="K166" s="28"/>
    </row>
    <row r="167" spans="1:11">
      <c r="A167" s="23">
        <v>164</v>
      </c>
      <c r="B167" s="24" t="s">
        <v>709</v>
      </c>
      <c r="C167" s="23" t="s">
        <v>544</v>
      </c>
      <c r="D167" s="25">
        <v>12.96</v>
      </c>
      <c r="E167" s="23" t="s">
        <v>545</v>
      </c>
      <c r="F167" s="26">
        <v>95000</v>
      </c>
      <c r="G167" s="26">
        <v>95000</v>
      </c>
      <c r="H167" s="23" t="s">
        <v>40</v>
      </c>
      <c r="I167" s="23" t="s">
        <v>546</v>
      </c>
      <c r="J167" s="23" t="s">
        <v>78</v>
      </c>
      <c r="K167" s="28"/>
    </row>
    <row r="168" spans="1:11">
      <c r="A168" s="23">
        <v>165</v>
      </c>
      <c r="B168" s="24" t="s">
        <v>710</v>
      </c>
      <c r="C168" s="23" t="s">
        <v>544</v>
      </c>
      <c r="D168" s="25">
        <v>12.96</v>
      </c>
      <c r="E168" s="23" t="s">
        <v>545</v>
      </c>
      <c r="F168" s="26">
        <v>95000</v>
      </c>
      <c r="G168" s="26">
        <v>95000</v>
      </c>
      <c r="H168" s="23" t="s">
        <v>40</v>
      </c>
      <c r="I168" s="23" t="s">
        <v>546</v>
      </c>
      <c r="J168" s="23" t="s">
        <v>78</v>
      </c>
      <c r="K168" s="28"/>
    </row>
    <row r="169" spans="1:11">
      <c r="A169" s="23">
        <v>166</v>
      </c>
      <c r="B169" s="24" t="s">
        <v>711</v>
      </c>
      <c r="C169" s="23" t="s">
        <v>544</v>
      </c>
      <c r="D169" s="25">
        <v>12.96</v>
      </c>
      <c r="E169" s="23" t="s">
        <v>545</v>
      </c>
      <c r="F169" s="26">
        <v>95000</v>
      </c>
      <c r="G169" s="26">
        <v>95000</v>
      </c>
      <c r="H169" s="23" t="s">
        <v>40</v>
      </c>
      <c r="I169" s="23" t="s">
        <v>546</v>
      </c>
      <c r="J169" s="23" t="s">
        <v>78</v>
      </c>
      <c r="K169" s="28"/>
    </row>
    <row r="170" spans="1:11">
      <c r="A170" s="23">
        <v>167</v>
      </c>
      <c r="B170" s="24" t="s">
        <v>712</v>
      </c>
      <c r="C170" s="23" t="s">
        <v>544</v>
      </c>
      <c r="D170" s="25">
        <v>12.96</v>
      </c>
      <c r="E170" s="23" t="s">
        <v>545</v>
      </c>
      <c r="F170" s="26">
        <v>95000</v>
      </c>
      <c r="G170" s="26">
        <v>95000</v>
      </c>
      <c r="H170" s="23" t="s">
        <v>40</v>
      </c>
      <c r="I170" s="23" t="s">
        <v>546</v>
      </c>
      <c r="J170" s="23" t="s">
        <v>78</v>
      </c>
      <c r="K170" s="28"/>
    </row>
    <row r="171" spans="1:11">
      <c r="A171" s="23">
        <v>168</v>
      </c>
      <c r="B171" s="24" t="s">
        <v>713</v>
      </c>
      <c r="C171" s="23" t="s">
        <v>544</v>
      </c>
      <c r="D171" s="25">
        <v>12.96</v>
      </c>
      <c r="E171" s="23" t="s">
        <v>545</v>
      </c>
      <c r="F171" s="26">
        <v>95000</v>
      </c>
      <c r="G171" s="26">
        <v>95000</v>
      </c>
      <c r="H171" s="23" t="s">
        <v>40</v>
      </c>
      <c r="I171" s="23" t="s">
        <v>546</v>
      </c>
      <c r="J171" s="23" t="s">
        <v>78</v>
      </c>
      <c r="K171" s="28"/>
    </row>
    <row r="172" spans="1:11">
      <c r="A172" s="23">
        <v>169</v>
      </c>
      <c r="B172" s="24" t="s">
        <v>714</v>
      </c>
      <c r="C172" s="23" t="s">
        <v>544</v>
      </c>
      <c r="D172" s="25">
        <v>12.96</v>
      </c>
      <c r="E172" s="23" t="s">
        <v>545</v>
      </c>
      <c r="F172" s="26">
        <v>95000</v>
      </c>
      <c r="G172" s="26">
        <v>95000</v>
      </c>
      <c r="H172" s="23" t="s">
        <v>40</v>
      </c>
      <c r="I172" s="23" t="s">
        <v>546</v>
      </c>
      <c r="J172" s="23" t="s">
        <v>78</v>
      </c>
      <c r="K172" s="28"/>
    </row>
    <row r="173" spans="1:11">
      <c r="A173" s="23">
        <v>170</v>
      </c>
      <c r="B173" s="24" t="s">
        <v>715</v>
      </c>
      <c r="C173" s="23" t="s">
        <v>544</v>
      </c>
      <c r="D173" s="25">
        <v>12.96</v>
      </c>
      <c r="E173" s="23" t="s">
        <v>545</v>
      </c>
      <c r="F173" s="26">
        <v>95000</v>
      </c>
      <c r="G173" s="26">
        <v>95000</v>
      </c>
      <c r="H173" s="23" t="s">
        <v>40</v>
      </c>
      <c r="I173" s="23" t="s">
        <v>546</v>
      </c>
      <c r="J173" s="23" t="s">
        <v>78</v>
      </c>
      <c r="K173" s="28"/>
    </row>
    <row r="174" spans="1:11">
      <c r="A174" s="23">
        <v>171</v>
      </c>
      <c r="B174" s="24" t="s">
        <v>716</v>
      </c>
      <c r="C174" s="23" t="s">
        <v>544</v>
      </c>
      <c r="D174" s="25">
        <v>12.96</v>
      </c>
      <c r="E174" s="23" t="s">
        <v>545</v>
      </c>
      <c r="F174" s="26">
        <v>95000</v>
      </c>
      <c r="G174" s="26">
        <v>95000</v>
      </c>
      <c r="H174" s="23" t="s">
        <v>40</v>
      </c>
      <c r="I174" s="23" t="s">
        <v>546</v>
      </c>
      <c r="J174" s="23" t="s">
        <v>78</v>
      </c>
      <c r="K174" s="23"/>
    </row>
    <row r="175" spans="1:11">
      <c r="A175" s="23">
        <v>172</v>
      </c>
      <c r="B175" s="24" t="s">
        <v>717</v>
      </c>
      <c r="C175" s="23" t="s">
        <v>544</v>
      </c>
      <c r="D175" s="25">
        <v>12.96</v>
      </c>
      <c r="E175" s="23" t="s">
        <v>545</v>
      </c>
      <c r="F175" s="26">
        <v>95000</v>
      </c>
      <c r="G175" s="26">
        <v>95000</v>
      </c>
      <c r="H175" s="23" t="s">
        <v>40</v>
      </c>
      <c r="I175" s="23" t="s">
        <v>546</v>
      </c>
      <c r="J175" s="23" t="s">
        <v>78</v>
      </c>
      <c r="K175" s="28"/>
    </row>
    <row r="176" spans="1:11">
      <c r="A176" s="23">
        <v>173</v>
      </c>
      <c r="B176" s="24" t="s">
        <v>718</v>
      </c>
      <c r="C176" s="23" t="s">
        <v>544</v>
      </c>
      <c r="D176" s="25">
        <v>12.96</v>
      </c>
      <c r="E176" s="23" t="s">
        <v>545</v>
      </c>
      <c r="F176" s="26">
        <v>95000</v>
      </c>
      <c r="G176" s="26">
        <v>95000</v>
      </c>
      <c r="H176" s="23" t="s">
        <v>40</v>
      </c>
      <c r="I176" s="23" t="s">
        <v>546</v>
      </c>
      <c r="J176" s="23" t="s">
        <v>78</v>
      </c>
      <c r="K176" s="28"/>
    </row>
    <row r="177" spans="1:11">
      <c r="A177" s="23">
        <v>174</v>
      </c>
      <c r="B177" s="24" t="s">
        <v>719</v>
      </c>
      <c r="C177" s="23" t="s">
        <v>544</v>
      </c>
      <c r="D177" s="25">
        <v>12.96</v>
      </c>
      <c r="E177" s="23" t="s">
        <v>545</v>
      </c>
      <c r="F177" s="26">
        <v>95000</v>
      </c>
      <c r="G177" s="26">
        <v>95000</v>
      </c>
      <c r="H177" s="23" t="s">
        <v>40</v>
      </c>
      <c r="I177" s="23" t="s">
        <v>546</v>
      </c>
      <c r="J177" s="23" t="s">
        <v>78</v>
      </c>
      <c r="K177" s="28"/>
    </row>
    <row r="178" spans="1:11">
      <c r="A178" s="23">
        <v>175</v>
      </c>
      <c r="B178" s="24" t="s">
        <v>720</v>
      </c>
      <c r="C178" s="23" t="s">
        <v>544</v>
      </c>
      <c r="D178" s="25">
        <v>12.96</v>
      </c>
      <c r="E178" s="23" t="s">
        <v>545</v>
      </c>
      <c r="F178" s="26">
        <v>95000</v>
      </c>
      <c r="G178" s="26">
        <v>95000</v>
      </c>
      <c r="H178" s="23" t="s">
        <v>40</v>
      </c>
      <c r="I178" s="23" t="s">
        <v>546</v>
      </c>
      <c r="J178" s="23" t="s">
        <v>78</v>
      </c>
      <c r="K178" s="28"/>
    </row>
    <row r="179" spans="1:11">
      <c r="A179" s="23">
        <v>176</v>
      </c>
      <c r="B179" s="24" t="s">
        <v>721</v>
      </c>
      <c r="C179" s="23" t="s">
        <v>544</v>
      </c>
      <c r="D179" s="25">
        <v>12.96</v>
      </c>
      <c r="E179" s="23" t="s">
        <v>545</v>
      </c>
      <c r="F179" s="26">
        <v>95000</v>
      </c>
      <c r="G179" s="26">
        <v>95000</v>
      </c>
      <c r="H179" s="23" t="s">
        <v>40</v>
      </c>
      <c r="I179" s="23" t="s">
        <v>546</v>
      </c>
      <c r="J179" s="23" t="s">
        <v>78</v>
      </c>
      <c r="K179" s="28"/>
    </row>
    <row r="180" spans="1:11">
      <c r="A180" s="23">
        <v>177</v>
      </c>
      <c r="B180" s="24" t="s">
        <v>722</v>
      </c>
      <c r="C180" s="23" t="s">
        <v>544</v>
      </c>
      <c r="D180" s="25">
        <v>12.96</v>
      </c>
      <c r="E180" s="23" t="s">
        <v>545</v>
      </c>
      <c r="F180" s="26">
        <v>95000</v>
      </c>
      <c r="G180" s="26">
        <v>95000</v>
      </c>
      <c r="H180" s="23" t="s">
        <v>40</v>
      </c>
      <c r="I180" s="23" t="s">
        <v>546</v>
      </c>
      <c r="J180" s="23" t="s">
        <v>78</v>
      </c>
      <c r="K180" s="28"/>
    </row>
    <row r="181" spans="1:11">
      <c r="A181" s="23">
        <v>178</v>
      </c>
      <c r="B181" s="24" t="s">
        <v>723</v>
      </c>
      <c r="C181" s="23" t="s">
        <v>544</v>
      </c>
      <c r="D181" s="25">
        <v>12.96</v>
      </c>
      <c r="E181" s="23" t="s">
        <v>545</v>
      </c>
      <c r="F181" s="26">
        <v>95000</v>
      </c>
      <c r="G181" s="26">
        <v>95000</v>
      </c>
      <c r="H181" s="23" t="s">
        <v>40</v>
      </c>
      <c r="I181" s="23" t="s">
        <v>546</v>
      </c>
      <c r="J181" s="23" t="s">
        <v>78</v>
      </c>
      <c r="K181" s="28"/>
    </row>
    <row r="182" spans="1:11">
      <c r="A182" s="23">
        <v>179</v>
      </c>
      <c r="B182" s="24" t="s">
        <v>724</v>
      </c>
      <c r="C182" s="23" t="s">
        <v>544</v>
      </c>
      <c r="D182" s="25">
        <v>12.96</v>
      </c>
      <c r="E182" s="23" t="s">
        <v>545</v>
      </c>
      <c r="F182" s="26">
        <v>95000</v>
      </c>
      <c r="G182" s="26">
        <v>95000</v>
      </c>
      <c r="H182" s="23" t="s">
        <v>40</v>
      </c>
      <c r="I182" s="23" t="s">
        <v>546</v>
      </c>
      <c r="J182" s="23" t="s">
        <v>78</v>
      </c>
      <c r="K182" s="28"/>
    </row>
    <row r="183" spans="1:11">
      <c r="A183" s="23">
        <v>180</v>
      </c>
      <c r="B183" s="24" t="s">
        <v>725</v>
      </c>
      <c r="C183" s="23" t="s">
        <v>544</v>
      </c>
      <c r="D183" s="25">
        <v>12.96</v>
      </c>
      <c r="E183" s="23" t="s">
        <v>545</v>
      </c>
      <c r="F183" s="26">
        <v>95000</v>
      </c>
      <c r="G183" s="26">
        <v>95000</v>
      </c>
      <c r="H183" s="23" t="s">
        <v>40</v>
      </c>
      <c r="I183" s="23" t="s">
        <v>546</v>
      </c>
      <c r="J183" s="23" t="s">
        <v>78</v>
      </c>
      <c r="K183" s="28"/>
    </row>
    <row r="184" spans="1:11">
      <c r="A184" s="23">
        <v>181</v>
      </c>
      <c r="B184" s="24" t="s">
        <v>726</v>
      </c>
      <c r="C184" s="23" t="s">
        <v>544</v>
      </c>
      <c r="D184" s="25">
        <v>12.96</v>
      </c>
      <c r="E184" s="23" t="s">
        <v>545</v>
      </c>
      <c r="F184" s="26">
        <v>95000</v>
      </c>
      <c r="G184" s="26">
        <v>95000</v>
      </c>
      <c r="H184" s="23" t="s">
        <v>40</v>
      </c>
      <c r="I184" s="23" t="s">
        <v>546</v>
      </c>
      <c r="J184" s="23" t="s">
        <v>78</v>
      </c>
      <c r="K184" s="28"/>
    </row>
    <row r="185" spans="1:11">
      <c r="A185" s="23">
        <v>182</v>
      </c>
      <c r="B185" s="24" t="s">
        <v>727</v>
      </c>
      <c r="C185" s="23" t="s">
        <v>544</v>
      </c>
      <c r="D185" s="25">
        <v>12.96</v>
      </c>
      <c r="E185" s="23" t="s">
        <v>545</v>
      </c>
      <c r="F185" s="26">
        <v>95000</v>
      </c>
      <c r="G185" s="26">
        <v>95000</v>
      </c>
      <c r="H185" s="23" t="s">
        <v>40</v>
      </c>
      <c r="I185" s="23" t="s">
        <v>546</v>
      </c>
      <c r="J185" s="23" t="s">
        <v>78</v>
      </c>
      <c r="K185" s="28"/>
    </row>
    <row r="186" spans="1:11">
      <c r="A186" s="23">
        <v>183</v>
      </c>
      <c r="B186" s="24" t="s">
        <v>728</v>
      </c>
      <c r="C186" s="23" t="s">
        <v>544</v>
      </c>
      <c r="D186" s="25">
        <v>12.96</v>
      </c>
      <c r="E186" s="23" t="s">
        <v>545</v>
      </c>
      <c r="F186" s="26">
        <v>95000</v>
      </c>
      <c r="G186" s="26">
        <v>95000</v>
      </c>
      <c r="H186" s="23" t="s">
        <v>40</v>
      </c>
      <c r="I186" s="23" t="s">
        <v>546</v>
      </c>
      <c r="J186" s="23" t="s">
        <v>78</v>
      </c>
      <c r="K186" s="28"/>
    </row>
    <row r="187" spans="1:11">
      <c r="A187" s="23">
        <v>184</v>
      </c>
      <c r="B187" s="24" t="s">
        <v>729</v>
      </c>
      <c r="C187" s="23" t="s">
        <v>544</v>
      </c>
      <c r="D187" s="25">
        <v>12.96</v>
      </c>
      <c r="E187" s="23" t="s">
        <v>545</v>
      </c>
      <c r="F187" s="26">
        <v>95000</v>
      </c>
      <c r="G187" s="26">
        <v>95000</v>
      </c>
      <c r="H187" s="23" t="s">
        <v>40</v>
      </c>
      <c r="I187" s="23" t="s">
        <v>546</v>
      </c>
      <c r="J187" s="23" t="s">
        <v>78</v>
      </c>
      <c r="K187" s="28"/>
    </row>
    <row r="188" spans="1:11">
      <c r="A188" s="23">
        <v>185</v>
      </c>
      <c r="B188" s="24" t="s">
        <v>730</v>
      </c>
      <c r="C188" s="23" t="s">
        <v>544</v>
      </c>
      <c r="D188" s="25">
        <v>12.96</v>
      </c>
      <c r="E188" s="23" t="s">
        <v>545</v>
      </c>
      <c r="F188" s="26">
        <v>95000</v>
      </c>
      <c r="G188" s="26">
        <v>95000</v>
      </c>
      <c r="H188" s="23" t="s">
        <v>40</v>
      </c>
      <c r="I188" s="23" t="s">
        <v>546</v>
      </c>
      <c r="J188" s="23" t="s">
        <v>78</v>
      </c>
      <c r="K188" s="28"/>
    </row>
    <row r="189" spans="1:11">
      <c r="A189" s="23">
        <v>186</v>
      </c>
      <c r="B189" s="24" t="s">
        <v>731</v>
      </c>
      <c r="C189" s="23" t="s">
        <v>544</v>
      </c>
      <c r="D189" s="25">
        <v>12.96</v>
      </c>
      <c r="E189" s="23" t="s">
        <v>545</v>
      </c>
      <c r="F189" s="26">
        <v>100000</v>
      </c>
      <c r="G189" s="26">
        <v>100000</v>
      </c>
      <c r="H189" s="23" t="s">
        <v>40</v>
      </c>
      <c r="I189" s="23" t="s">
        <v>546</v>
      </c>
      <c r="J189" s="23" t="s">
        <v>78</v>
      </c>
      <c r="K189" s="23"/>
    </row>
    <row r="190" spans="1:11">
      <c r="A190" s="23">
        <v>187</v>
      </c>
      <c r="B190" s="24" t="s">
        <v>732</v>
      </c>
      <c r="C190" s="23" t="s">
        <v>544</v>
      </c>
      <c r="D190" s="25">
        <v>12.96</v>
      </c>
      <c r="E190" s="23" t="s">
        <v>545</v>
      </c>
      <c r="F190" s="26">
        <v>100000</v>
      </c>
      <c r="G190" s="26">
        <v>100000</v>
      </c>
      <c r="H190" s="23" t="s">
        <v>40</v>
      </c>
      <c r="I190" s="23" t="s">
        <v>546</v>
      </c>
      <c r="J190" s="23" t="s">
        <v>78</v>
      </c>
      <c r="K190" s="28"/>
    </row>
    <row r="191" spans="1:11">
      <c r="A191" s="23">
        <v>188</v>
      </c>
      <c r="B191" s="24" t="s">
        <v>733</v>
      </c>
      <c r="C191" s="23" t="s">
        <v>544</v>
      </c>
      <c r="D191" s="25">
        <v>12.96</v>
      </c>
      <c r="E191" s="23" t="s">
        <v>545</v>
      </c>
      <c r="F191" s="26">
        <v>100000</v>
      </c>
      <c r="G191" s="26">
        <v>100000</v>
      </c>
      <c r="H191" s="23" t="s">
        <v>40</v>
      </c>
      <c r="I191" s="23" t="s">
        <v>546</v>
      </c>
      <c r="J191" s="23" t="s">
        <v>78</v>
      </c>
      <c r="K191" s="28"/>
    </row>
    <row r="192" spans="1:11">
      <c r="A192" s="23">
        <v>189</v>
      </c>
      <c r="B192" s="24" t="s">
        <v>734</v>
      </c>
      <c r="C192" s="23" t="s">
        <v>544</v>
      </c>
      <c r="D192" s="25">
        <v>12.96</v>
      </c>
      <c r="E192" s="23" t="s">
        <v>545</v>
      </c>
      <c r="F192" s="26">
        <v>100000</v>
      </c>
      <c r="G192" s="26">
        <v>100000</v>
      </c>
      <c r="H192" s="23" t="s">
        <v>40</v>
      </c>
      <c r="I192" s="23" t="s">
        <v>546</v>
      </c>
      <c r="J192" s="23" t="s">
        <v>78</v>
      </c>
      <c r="K192" s="28"/>
    </row>
    <row r="193" spans="1:11">
      <c r="A193" s="23">
        <v>190</v>
      </c>
      <c r="B193" s="24" t="s">
        <v>735</v>
      </c>
      <c r="C193" s="23" t="s">
        <v>544</v>
      </c>
      <c r="D193" s="25">
        <v>12.96</v>
      </c>
      <c r="E193" s="23" t="s">
        <v>545</v>
      </c>
      <c r="F193" s="26">
        <v>100000</v>
      </c>
      <c r="G193" s="26">
        <v>100000</v>
      </c>
      <c r="H193" s="23" t="s">
        <v>40</v>
      </c>
      <c r="I193" s="23" t="s">
        <v>546</v>
      </c>
      <c r="J193" s="23" t="s">
        <v>78</v>
      </c>
      <c r="K193" s="28"/>
    </row>
    <row r="194" spans="1:11">
      <c r="A194" s="23">
        <v>191</v>
      </c>
      <c r="B194" s="24" t="s">
        <v>736</v>
      </c>
      <c r="C194" s="23" t="s">
        <v>544</v>
      </c>
      <c r="D194" s="25">
        <v>12.96</v>
      </c>
      <c r="E194" s="23" t="s">
        <v>545</v>
      </c>
      <c r="F194" s="26">
        <v>100000</v>
      </c>
      <c r="G194" s="26">
        <v>100000</v>
      </c>
      <c r="H194" s="23" t="s">
        <v>40</v>
      </c>
      <c r="I194" s="23" t="s">
        <v>546</v>
      </c>
      <c r="J194" s="23" t="s">
        <v>78</v>
      </c>
      <c r="K194" s="28"/>
    </row>
    <row r="195" spans="1:11">
      <c r="A195" s="23">
        <v>192</v>
      </c>
      <c r="B195" s="24" t="s">
        <v>737</v>
      </c>
      <c r="C195" s="23" t="s">
        <v>544</v>
      </c>
      <c r="D195" s="25">
        <v>12.96</v>
      </c>
      <c r="E195" s="23" t="s">
        <v>545</v>
      </c>
      <c r="F195" s="26">
        <v>100000</v>
      </c>
      <c r="G195" s="26">
        <v>100000</v>
      </c>
      <c r="H195" s="23" t="s">
        <v>40</v>
      </c>
      <c r="I195" s="23" t="s">
        <v>546</v>
      </c>
      <c r="J195" s="23" t="s">
        <v>78</v>
      </c>
      <c r="K195" s="28"/>
    </row>
    <row r="196" spans="1:11">
      <c r="A196" s="23">
        <v>193</v>
      </c>
      <c r="B196" s="24" t="s">
        <v>738</v>
      </c>
      <c r="C196" s="23" t="s">
        <v>544</v>
      </c>
      <c r="D196" s="25">
        <v>12.96</v>
      </c>
      <c r="E196" s="23" t="s">
        <v>545</v>
      </c>
      <c r="F196" s="26">
        <v>100000</v>
      </c>
      <c r="G196" s="26">
        <v>100000</v>
      </c>
      <c r="H196" s="23" t="s">
        <v>40</v>
      </c>
      <c r="I196" s="23" t="s">
        <v>546</v>
      </c>
      <c r="J196" s="23" t="s">
        <v>78</v>
      </c>
      <c r="K196" s="28"/>
    </row>
    <row r="197" spans="1:11">
      <c r="A197" s="23">
        <v>194</v>
      </c>
      <c r="B197" s="24" t="s">
        <v>739</v>
      </c>
      <c r="C197" s="23" t="s">
        <v>544</v>
      </c>
      <c r="D197" s="25">
        <v>12.96</v>
      </c>
      <c r="E197" s="23" t="s">
        <v>545</v>
      </c>
      <c r="F197" s="26">
        <v>100000</v>
      </c>
      <c r="G197" s="26">
        <v>100000</v>
      </c>
      <c r="H197" s="23" t="s">
        <v>40</v>
      </c>
      <c r="I197" s="23" t="s">
        <v>546</v>
      </c>
      <c r="J197" s="23" t="s">
        <v>78</v>
      </c>
      <c r="K197" s="28"/>
    </row>
    <row r="198" spans="1:11">
      <c r="A198" s="23">
        <v>195</v>
      </c>
      <c r="B198" s="24" t="s">
        <v>740</v>
      </c>
      <c r="C198" s="23" t="s">
        <v>544</v>
      </c>
      <c r="D198" s="25">
        <v>12.96</v>
      </c>
      <c r="E198" s="23" t="s">
        <v>545</v>
      </c>
      <c r="F198" s="26">
        <v>100000</v>
      </c>
      <c r="G198" s="26">
        <v>100000</v>
      </c>
      <c r="H198" s="23" t="s">
        <v>40</v>
      </c>
      <c r="I198" s="23" t="s">
        <v>546</v>
      </c>
      <c r="J198" s="23" t="s">
        <v>78</v>
      </c>
      <c r="K198" s="28"/>
    </row>
    <row r="199" spans="1:11">
      <c r="A199" s="23">
        <v>196</v>
      </c>
      <c r="B199" s="24" t="s">
        <v>741</v>
      </c>
      <c r="C199" s="23" t="s">
        <v>544</v>
      </c>
      <c r="D199" s="25">
        <v>12.96</v>
      </c>
      <c r="E199" s="23" t="s">
        <v>545</v>
      </c>
      <c r="F199" s="26">
        <v>100000</v>
      </c>
      <c r="G199" s="26">
        <v>100000</v>
      </c>
      <c r="H199" s="23" t="s">
        <v>40</v>
      </c>
      <c r="I199" s="23" t="s">
        <v>546</v>
      </c>
      <c r="J199" s="23" t="s">
        <v>78</v>
      </c>
      <c r="K199" s="28"/>
    </row>
    <row r="200" spans="1:11">
      <c r="A200" s="23">
        <v>197</v>
      </c>
      <c r="B200" s="24" t="s">
        <v>742</v>
      </c>
      <c r="C200" s="23" t="s">
        <v>544</v>
      </c>
      <c r="D200" s="25">
        <v>12.96</v>
      </c>
      <c r="E200" s="23" t="s">
        <v>545</v>
      </c>
      <c r="F200" s="26">
        <v>100000</v>
      </c>
      <c r="G200" s="26">
        <v>100000</v>
      </c>
      <c r="H200" s="23" t="s">
        <v>40</v>
      </c>
      <c r="I200" s="23" t="s">
        <v>546</v>
      </c>
      <c r="J200" s="23" t="s">
        <v>78</v>
      </c>
      <c r="K200" s="28"/>
    </row>
    <row r="201" spans="1:11">
      <c r="A201" s="23">
        <v>198</v>
      </c>
      <c r="B201" s="24" t="s">
        <v>743</v>
      </c>
      <c r="C201" s="23" t="s">
        <v>544</v>
      </c>
      <c r="D201" s="25">
        <v>12.96</v>
      </c>
      <c r="E201" s="23" t="s">
        <v>545</v>
      </c>
      <c r="F201" s="26">
        <v>100000</v>
      </c>
      <c r="G201" s="26">
        <v>100000</v>
      </c>
      <c r="H201" s="23" t="s">
        <v>40</v>
      </c>
      <c r="I201" s="23" t="s">
        <v>546</v>
      </c>
      <c r="J201" s="23" t="s">
        <v>78</v>
      </c>
      <c r="K201" s="28"/>
    </row>
    <row r="202" spans="1:11">
      <c r="A202" s="23">
        <v>199</v>
      </c>
      <c r="B202" s="24" t="s">
        <v>744</v>
      </c>
      <c r="C202" s="23" t="s">
        <v>544</v>
      </c>
      <c r="D202" s="25">
        <v>12.96</v>
      </c>
      <c r="E202" s="23" t="s">
        <v>545</v>
      </c>
      <c r="F202" s="26">
        <v>100000</v>
      </c>
      <c r="G202" s="26">
        <v>100000</v>
      </c>
      <c r="H202" s="23" t="s">
        <v>40</v>
      </c>
      <c r="I202" s="23" t="s">
        <v>546</v>
      </c>
      <c r="J202" s="23" t="s">
        <v>78</v>
      </c>
      <c r="K202" s="28"/>
    </row>
    <row r="203" spans="1:11">
      <c r="A203" s="23">
        <v>200</v>
      </c>
      <c r="B203" s="24" t="s">
        <v>745</v>
      </c>
      <c r="C203" s="23" t="s">
        <v>544</v>
      </c>
      <c r="D203" s="25">
        <v>12.96</v>
      </c>
      <c r="E203" s="23" t="s">
        <v>545</v>
      </c>
      <c r="F203" s="26">
        <v>100000</v>
      </c>
      <c r="G203" s="26">
        <v>100000</v>
      </c>
      <c r="H203" s="23" t="s">
        <v>40</v>
      </c>
      <c r="I203" s="23" t="s">
        <v>546</v>
      </c>
      <c r="J203" s="23" t="s">
        <v>78</v>
      </c>
      <c r="K203" s="23"/>
    </row>
    <row r="204" spans="1:11">
      <c r="A204" s="23">
        <v>201</v>
      </c>
      <c r="B204" s="24" t="s">
        <v>746</v>
      </c>
      <c r="C204" s="23" t="s">
        <v>544</v>
      </c>
      <c r="D204" s="25">
        <v>12.96</v>
      </c>
      <c r="E204" s="23" t="s">
        <v>545</v>
      </c>
      <c r="F204" s="26">
        <v>100000</v>
      </c>
      <c r="G204" s="26">
        <v>100000</v>
      </c>
      <c r="H204" s="23" t="s">
        <v>40</v>
      </c>
      <c r="I204" s="23" t="s">
        <v>546</v>
      </c>
      <c r="J204" s="23" t="s">
        <v>78</v>
      </c>
      <c r="K204" s="28"/>
    </row>
    <row r="205" spans="1:11">
      <c r="A205" s="23">
        <v>202</v>
      </c>
      <c r="B205" s="24" t="s">
        <v>747</v>
      </c>
      <c r="C205" s="23" t="s">
        <v>544</v>
      </c>
      <c r="D205" s="25">
        <v>12.96</v>
      </c>
      <c r="E205" s="23" t="s">
        <v>545</v>
      </c>
      <c r="F205" s="26">
        <v>100000</v>
      </c>
      <c r="G205" s="26">
        <v>100000</v>
      </c>
      <c r="H205" s="23" t="s">
        <v>40</v>
      </c>
      <c r="I205" s="23" t="s">
        <v>546</v>
      </c>
      <c r="J205" s="23" t="s">
        <v>78</v>
      </c>
      <c r="K205" s="28"/>
    </row>
    <row r="206" spans="1:11">
      <c r="A206" s="23">
        <v>203</v>
      </c>
      <c r="B206" s="24" t="s">
        <v>748</v>
      </c>
      <c r="C206" s="23" t="s">
        <v>544</v>
      </c>
      <c r="D206" s="25">
        <v>12.96</v>
      </c>
      <c r="E206" s="23" t="s">
        <v>545</v>
      </c>
      <c r="F206" s="26">
        <v>100000</v>
      </c>
      <c r="G206" s="26">
        <v>100000</v>
      </c>
      <c r="H206" s="23" t="s">
        <v>40</v>
      </c>
      <c r="I206" s="23" t="s">
        <v>546</v>
      </c>
      <c r="J206" s="23" t="s">
        <v>78</v>
      </c>
      <c r="K206" s="28"/>
    </row>
    <row r="207" spans="1:11">
      <c r="A207" s="23">
        <v>204</v>
      </c>
      <c r="B207" s="24" t="s">
        <v>749</v>
      </c>
      <c r="C207" s="23" t="s">
        <v>544</v>
      </c>
      <c r="D207" s="25">
        <v>12.96</v>
      </c>
      <c r="E207" s="23" t="s">
        <v>545</v>
      </c>
      <c r="F207" s="26">
        <v>100000</v>
      </c>
      <c r="G207" s="26">
        <v>100000</v>
      </c>
      <c r="H207" s="23" t="s">
        <v>40</v>
      </c>
      <c r="I207" s="23" t="s">
        <v>546</v>
      </c>
      <c r="J207" s="23" t="s">
        <v>78</v>
      </c>
      <c r="K207" s="28"/>
    </row>
    <row r="208" spans="1:11">
      <c r="A208" s="23">
        <v>205</v>
      </c>
      <c r="B208" s="24" t="s">
        <v>750</v>
      </c>
      <c r="C208" s="23" t="s">
        <v>544</v>
      </c>
      <c r="D208" s="25">
        <v>12.96</v>
      </c>
      <c r="E208" s="23" t="s">
        <v>545</v>
      </c>
      <c r="F208" s="26">
        <v>100000</v>
      </c>
      <c r="G208" s="26">
        <v>100000</v>
      </c>
      <c r="H208" s="23" t="s">
        <v>40</v>
      </c>
      <c r="I208" s="23" t="s">
        <v>546</v>
      </c>
      <c r="J208" s="23" t="s">
        <v>78</v>
      </c>
      <c r="K208" s="28"/>
    </row>
    <row r="209" spans="1:11">
      <c r="A209" s="23">
        <v>206</v>
      </c>
      <c r="B209" s="24" t="s">
        <v>751</v>
      </c>
      <c r="C209" s="23" t="s">
        <v>544</v>
      </c>
      <c r="D209" s="25">
        <v>12.96</v>
      </c>
      <c r="E209" s="23" t="s">
        <v>545</v>
      </c>
      <c r="F209" s="26">
        <v>100000</v>
      </c>
      <c r="G209" s="26">
        <v>100000</v>
      </c>
      <c r="H209" s="23" t="s">
        <v>40</v>
      </c>
      <c r="I209" s="23" t="s">
        <v>546</v>
      </c>
      <c r="J209" s="23" t="s">
        <v>78</v>
      </c>
      <c r="K209" s="28"/>
    </row>
    <row r="210" spans="1:11">
      <c r="A210" s="23">
        <v>207</v>
      </c>
      <c r="B210" s="24" t="s">
        <v>752</v>
      </c>
      <c r="C210" s="23" t="s">
        <v>544</v>
      </c>
      <c r="D210" s="25">
        <v>12.96</v>
      </c>
      <c r="E210" s="23" t="s">
        <v>545</v>
      </c>
      <c r="F210" s="26">
        <v>100000</v>
      </c>
      <c r="G210" s="26">
        <v>100000</v>
      </c>
      <c r="H210" s="23" t="s">
        <v>40</v>
      </c>
      <c r="I210" s="23" t="s">
        <v>546</v>
      </c>
      <c r="J210" s="23" t="s">
        <v>78</v>
      </c>
      <c r="K210" s="28"/>
    </row>
    <row r="211" spans="1:11">
      <c r="A211" s="23">
        <v>208</v>
      </c>
      <c r="B211" s="24" t="s">
        <v>753</v>
      </c>
      <c r="C211" s="23" t="s">
        <v>544</v>
      </c>
      <c r="D211" s="25">
        <v>12.96</v>
      </c>
      <c r="E211" s="23" t="s">
        <v>545</v>
      </c>
      <c r="F211" s="26">
        <v>100000</v>
      </c>
      <c r="G211" s="26">
        <v>100000</v>
      </c>
      <c r="H211" s="23" t="s">
        <v>40</v>
      </c>
      <c r="I211" s="23" t="s">
        <v>546</v>
      </c>
      <c r="J211" s="23" t="s">
        <v>78</v>
      </c>
      <c r="K211" s="28"/>
    </row>
    <row r="212" spans="1:11">
      <c r="A212" s="23">
        <v>209</v>
      </c>
      <c r="B212" s="24" t="s">
        <v>754</v>
      </c>
      <c r="C212" s="23" t="s">
        <v>544</v>
      </c>
      <c r="D212" s="25">
        <v>12.96</v>
      </c>
      <c r="E212" s="23" t="s">
        <v>545</v>
      </c>
      <c r="F212" s="26">
        <v>100000</v>
      </c>
      <c r="G212" s="26">
        <v>100000</v>
      </c>
      <c r="H212" s="23" t="s">
        <v>40</v>
      </c>
      <c r="I212" s="23" t="s">
        <v>546</v>
      </c>
      <c r="J212" s="23" t="s">
        <v>78</v>
      </c>
      <c r="K212" s="28"/>
    </row>
    <row r="213" spans="1:11">
      <c r="A213" s="23">
        <v>210</v>
      </c>
      <c r="B213" s="24" t="s">
        <v>755</v>
      </c>
      <c r="C213" s="23" t="s">
        <v>544</v>
      </c>
      <c r="D213" s="25">
        <v>12.96</v>
      </c>
      <c r="E213" s="23" t="s">
        <v>545</v>
      </c>
      <c r="F213" s="26">
        <v>100000</v>
      </c>
      <c r="G213" s="26">
        <v>100000</v>
      </c>
      <c r="H213" s="23" t="s">
        <v>40</v>
      </c>
      <c r="I213" s="23" t="s">
        <v>546</v>
      </c>
      <c r="J213" s="23" t="s">
        <v>78</v>
      </c>
      <c r="K213" s="28"/>
    </row>
    <row r="214" spans="1:11">
      <c r="A214" s="23">
        <v>211</v>
      </c>
      <c r="B214" s="24" t="s">
        <v>756</v>
      </c>
      <c r="C214" s="23" t="s">
        <v>544</v>
      </c>
      <c r="D214" s="25">
        <v>12.96</v>
      </c>
      <c r="E214" s="23" t="s">
        <v>545</v>
      </c>
      <c r="F214" s="26">
        <v>100000</v>
      </c>
      <c r="G214" s="26">
        <v>100000</v>
      </c>
      <c r="H214" s="23" t="s">
        <v>40</v>
      </c>
      <c r="I214" s="23" t="s">
        <v>546</v>
      </c>
      <c r="J214" s="23" t="s">
        <v>78</v>
      </c>
      <c r="K214" s="28"/>
    </row>
    <row r="215" spans="1:11">
      <c r="A215" s="23">
        <v>212</v>
      </c>
      <c r="B215" s="24" t="s">
        <v>757</v>
      </c>
      <c r="C215" s="23" t="s">
        <v>544</v>
      </c>
      <c r="D215" s="25">
        <v>12.96</v>
      </c>
      <c r="E215" s="23" t="s">
        <v>545</v>
      </c>
      <c r="F215" s="26">
        <v>100000</v>
      </c>
      <c r="G215" s="26">
        <v>100000</v>
      </c>
      <c r="H215" s="23" t="s">
        <v>40</v>
      </c>
      <c r="I215" s="23" t="s">
        <v>546</v>
      </c>
      <c r="J215" s="23" t="s">
        <v>78</v>
      </c>
      <c r="K215" s="28"/>
    </row>
    <row r="216" spans="1:11">
      <c r="A216" s="23">
        <v>213</v>
      </c>
      <c r="B216" s="24" t="s">
        <v>758</v>
      </c>
      <c r="C216" s="23" t="s">
        <v>544</v>
      </c>
      <c r="D216" s="25">
        <v>12.96</v>
      </c>
      <c r="E216" s="23" t="s">
        <v>545</v>
      </c>
      <c r="F216" s="26">
        <v>100000</v>
      </c>
      <c r="G216" s="26">
        <v>100000</v>
      </c>
      <c r="H216" s="23" t="s">
        <v>40</v>
      </c>
      <c r="I216" s="23" t="s">
        <v>546</v>
      </c>
      <c r="J216" s="23" t="s">
        <v>78</v>
      </c>
      <c r="K216" s="28"/>
    </row>
    <row r="217" spans="1:11">
      <c r="A217" s="23">
        <v>214</v>
      </c>
      <c r="B217" s="24" t="s">
        <v>759</v>
      </c>
      <c r="C217" s="23" t="s">
        <v>544</v>
      </c>
      <c r="D217" s="25">
        <v>8.8000000000000007</v>
      </c>
      <c r="E217" s="23" t="s">
        <v>545</v>
      </c>
      <c r="F217" s="26">
        <v>70000</v>
      </c>
      <c r="G217" s="26">
        <v>70000</v>
      </c>
      <c r="H217" s="23" t="s">
        <v>40</v>
      </c>
      <c r="I217" s="23" t="s">
        <v>546</v>
      </c>
      <c r="J217" s="23" t="s">
        <v>78</v>
      </c>
      <c r="K217" s="23"/>
    </row>
    <row r="218" spans="1:11">
      <c r="A218" s="23">
        <v>215</v>
      </c>
      <c r="B218" s="24" t="s">
        <v>760</v>
      </c>
      <c r="C218" s="23" t="s">
        <v>544</v>
      </c>
      <c r="D218" s="25">
        <v>12.96</v>
      </c>
      <c r="E218" s="23" t="s">
        <v>545</v>
      </c>
      <c r="F218" s="26">
        <v>100000</v>
      </c>
      <c r="G218" s="26">
        <v>100000</v>
      </c>
      <c r="H218" s="23" t="s">
        <v>40</v>
      </c>
      <c r="I218" s="23" t="s">
        <v>546</v>
      </c>
      <c r="J218" s="23" t="s">
        <v>78</v>
      </c>
      <c r="K218" s="28"/>
    </row>
    <row r="219" spans="1:11" ht="24" customHeight="1">
      <c r="A219" s="29" t="s">
        <v>493</v>
      </c>
      <c r="B219" s="30"/>
      <c r="C219" s="29"/>
      <c r="D219" s="31">
        <f>SUM(D4:D218)</f>
        <v>2773.9200000000101</v>
      </c>
      <c r="E219" s="29">
        <f>G219/215</f>
        <v>93841.860465116275</v>
      </c>
      <c r="F219" s="31">
        <f>G219/D219</f>
        <v>7273.4613831689185</v>
      </c>
      <c r="G219" s="31">
        <f>SUM(G4:G218)</f>
        <v>20176000</v>
      </c>
      <c r="H219" s="29"/>
      <c r="I219" s="29"/>
      <c r="J219" s="29"/>
      <c r="K219" s="29"/>
    </row>
    <row r="220" spans="1:11" ht="18.95" customHeight="1">
      <c r="A220" s="115" t="s">
        <v>761</v>
      </c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</row>
    <row r="221" spans="1:11" ht="30.95" customHeight="1">
      <c r="A221" s="116" t="s">
        <v>762</v>
      </c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1:11">
      <c r="I222" s="32"/>
      <c r="J222" s="32"/>
      <c r="K222" s="32"/>
    </row>
    <row r="223" spans="1:11">
      <c r="I223" s="117"/>
      <c r="J223" s="117"/>
      <c r="K223" s="117"/>
    </row>
    <row r="224" spans="1:11">
      <c r="D224" s="20"/>
    </row>
  </sheetData>
  <autoFilter ref="A3:M221">
    <extLst/>
  </autoFilter>
  <mergeCells count="5">
    <mergeCell ref="A1:K1"/>
    <mergeCell ref="A2:K2"/>
    <mergeCell ref="A220:K220"/>
    <mergeCell ref="A221:K221"/>
    <mergeCell ref="I223:K223"/>
  </mergeCells>
  <phoneticPr fontId="20" type="noConversion"/>
  <pageMargins left="0.196527777777778" right="0.36" top="0.55069444444444404" bottom="0.47222222222222199" header="0.3" footer="0.3"/>
  <pageSetup paperSize="9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D8" sqref="D8"/>
    </sheetView>
  </sheetViews>
  <sheetFormatPr defaultColWidth="9" defaultRowHeight="16.5"/>
  <cols>
    <col min="1" max="5" width="9" style="1"/>
    <col min="6" max="6" width="11.75" style="1" customWidth="1"/>
    <col min="7" max="7" width="10.5" style="1" customWidth="1"/>
    <col min="8" max="8" width="11.5" style="1" customWidth="1"/>
    <col min="9" max="9" width="9" style="1"/>
    <col min="10" max="10" width="9.875" style="2" customWidth="1"/>
    <col min="11" max="11" width="14.125" style="1"/>
    <col min="12" max="16384" width="9" style="1"/>
  </cols>
  <sheetData>
    <row r="1" spans="1:13" ht="29.25">
      <c r="A1" s="118" t="s">
        <v>763</v>
      </c>
      <c r="B1" s="118"/>
      <c r="C1" s="118"/>
      <c r="D1" s="118"/>
      <c r="E1" s="118"/>
      <c r="F1" s="118"/>
      <c r="G1" s="118"/>
      <c r="H1" s="118"/>
      <c r="I1" s="118"/>
      <c r="J1" s="119"/>
      <c r="K1" s="118"/>
      <c r="L1" s="118"/>
      <c r="M1" s="118"/>
    </row>
    <row r="2" spans="1:13">
      <c r="A2" s="120" t="s">
        <v>773</v>
      </c>
      <c r="B2" s="120"/>
      <c r="C2" s="120"/>
      <c r="D2" s="120"/>
      <c r="E2" s="120"/>
      <c r="F2" s="120"/>
      <c r="G2" s="120"/>
      <c r="H2" s="120"/>
      <c r="I2" s="120"/>
      <c r="J2" s="121"/>
      <c r="K2" s="120"/>
      <c r="L2" s="120"/>
      <c r="M2" s="120"/>
    </row>
    <row r="3" spans="1:13">
      <c r="A3" s="3"/>
      <c r="B3" s="3"/>
      <c r="C3" s="3"/>
      <c r="D3" s="3"/>
      <c r="E3" s="3"/>
      <c r="F3" s="3"/>
      <c r="G3" s="3"/>
      <c r="H3" s="3"/>
      <c r="I3" s="11"/>
      <c r="J3" s="10" t="s">
        <v>764</v>
      </c>
      <c r="K3" s="3"/>
      <c r="L3" s="3"/>
      <c r="M3" s="3"/>
    </row>
    <row r="4" spans="1:13" ht="33">
      <c r="A4" s="4" t="s">
        <v>67</v>
      </c>
      <c r="B4" s="4" t="s">
        <v>765</v>
      </c>
      <c r="C4" s="4" t="s">
        <v>68</v>
      </c>
      <c r="D4" s="4" t="s">
        <v>766</v>
      </c>
      <c r="E4" s="4" t="s">
        <v>26</v>
      </c>
      <c r="F4" s="4" t="s">
        <v>70</v>
      </c>
      <c r="G4" s="4" t="s">
        <v>71</v>
      </c>
      <c r="H4" s="4" t="s">
        <v>72</v>
      </c>
      <c r="I4" s="12" t="s">
        <v>767</v>
      </c>
      <c r="J4" s="13" t="s">
        <v>768</v>
      </c>
      <c r="K4" s="4" t="s">
        <v>74</v>
      </c>
      <c r="L4" s="4" t="s">
        <v>75</v>
      </c>
      <c r="M4" s="4" t="s">
        <v>76</v>
      </c>
    </row>
    <row r="5" spans="1:13">
      <c r="A5" s="5">
        <v>5</v>
      </c>
      <c r="B5" s="5" t="s">
        <v>769</v>
      </c>
      <c r="C5" s="6" t="s">
        <v>503</v>
      </c>
      <c r="D5" s="5">
        <v>5.0999999999999996</v>
      </c>
      <c r="E5" s="5" t="s">
        <v>27</v>
      </c>
      <c r="F5" s="7">
        <v>36.44</v>
      </c>
      <c r="G5" s="8">
        <v>35.25</v>
      </c>
      <c r="H5" s="8">
        <v>1.19</v>
      </c>
      <c r="I5" s="14" t="s">
        <v>770</v>
      </c>
      <c r="J5" s="7">
        <v>27560</v>
      </c>
      <c r="K5" s="15">
        <v>1004286</v>
      </c>
      <c r="L5" s="5" t="s">
        <v>78</v>
      </c>
      <c r="M5" s="5"/>
    </row>
    <row r="6" spans="1:13">
      <c r="A6" s="5">
        <v>5</v>
      </c>
      <c r="B6" s="5" t="s">
        <v>769</v>
      </c>
      <c r="C6" s="6" t="s">
        <v>505</v>
      </c>
      <c r="D6" s="5">
        <v>5.0999999999999996</v>
      </c>
      <c r="E6" s="5" t="s">
        <v>27</v>
      </c>
      <c r="F6" s="7">
        <v>36.47</v>
      </c>
      <c r="G6" s="8">
        <v>35.28</v>
      </c>
      <c r="H6" s="8">
        <v>1.19</v>
      </c>
      <c r="I6" s="14" t="s">
        <v>770</v>
      </c>
      <c r="J6" s="7">
        <v>27378</v>
      </c>
      <c r="K6" s="15">
        <v>998476</v>
      </c>
      <c r="L6" s="5" t="s">
        <v>78</v>
      </c>
      <c r="M6" s="5"/>
    </row>
    <row r="7" spans="1:13">
      <c r="A7" s="5">
        <v>5</v>
      </c>
      <c r="B7" s="5" t="s">
        <v>769</v>
      </c>
      <c r="C7" s="6" t="s">
        <v>507</v>
      </c>
      <c r="D7" s="5">
        <v>5.0999999999999996</v>
      </c>
      <c r="E7" s="5" t="s">
        <v>27</v>
      </c>
      <c r="F7" s="7">
        <v>36.47</v>
      </c>
      <c r="G7" s="8">
        <v>35.28</v>
      </c>
      <c r="H7" s="8">
        <v>1.19</v>
      </c>
      <c r="I7" s="14" t="s">
        <v>770</v>
      </c>
      <c r="J7" s="7">
        <v>27196</v>
      </c>
      <c r="K7" s="15">
        <v>991838</v>
      </c>
      <c r="L7" s="5" t="s">
        <v>78</v>
      </c>
      <c r="M7" s="5"/>
    </row>
    <row r="8" spans="1:13">
      <c r="A8" s="5">
        <v>5</v>
      </c>
      <c r="B8" s="5" t="s">
        <v>769</v>
      </c>
      <c r="C8" s="6" t="s">
        <v>509</v>
      </c>
      <c r="D8" s="5">
        <v>5.0999999999999996</v>
      </c>
      <c r="E8" s="5" t="s">
        <v>27</v>
      </c>
      <c r="F8" s="7">
        <v>36.47</v>
      </c>
      <c r="G8" s="8">
        <v>35.28</v>
      </c>
      <c r="H8" s="8">
        <v>1.19</v>
      </c>
      <c r="I8" s="14" t="s">
        <v>770</v>
      </c>
      <c r="J8" s="7">
        <v>27014</v>
      </c>
      <c r="K8" s="15">
        <v>985201</v>
      </c>
      <c r="L8" s="5" t="s">
        <v>78</v>
      </c>
      <c r="M8" s="5"/>
    </row>
    <row r="9" spans="1:13">
      <c r="A9" s="5">
        <v>5</v>
      </c>
      <c r="B9" s="5" t="s">
        <v>769</v>
      </c>
      <c r="C9" s="6" t="s">
        <v>511</v>
      </c>
      <c r="D9" s="5">
        <v>5.0999999999999996</v>
      </c>
      <c r="E9" s="5" t="s">
        <v>27</v>
      </c>
      <c r="F9" s="7">
        <v>36.47</v>
      </c>
      <c r="G9" s="8">
        <v>35.28</v>
      </c>
      <c r="H9" s="8">
        <v>1.19</v>
      </c>
      <c r="I9" s="14" t="s">
        <v>770</v>
      </c>
      <c r="J9" s="7">
        <v>26832</v>
      </c>
      <c r="K9" s="15">
        <v>978563</v>
      </c>
      <c r="L9" s="5" t="s">
        <v>78</v>
      </c>
      <c r="M9" s="5"/>
    </row>
    <row r="10" spans="1:13">
      <c r="A10" s="5">
        <v>5</v>
      </c>
      <c r="B10" s="5" t="s">
        <v>769</v>
      </c>
      <c r="C10" s="6" t="s">
        <v>513</v>
      </c>
      <c r="D10" s="5">
        <v>5.0999999999999996</v>
      </c>
      <c r="E10" s="5" t="s">
        <v>27</v>
      </c>
      <c r="F10" s="7">
        <v>36.47</v>
      </c>
      <c r="G10" s="8">
        <v>35.28</v>
      </c>
      <c r="H10" s="8">
        <v>1.19</v>
      </c>
      <c r="I10" s="14" t="s">
        <v>770</v>
      </c>
      <c r="J10" s="7">
        <v>26650</v>
      </c>
      <c r="K10" s="15">
        <v>971926</v>
      </c>
      <c r="L10" s="5" t="s">
        <v>78</v>
      </c>
      <c r="M10" s="5"/>
    </row>
    <row r="11" spans="1:13">
      <c r="A11" s="5">
        <v>5</v>
      </c>
      <c r="B11" s="5" t="s">
        <v>769</v>
      </c>
      <c r="C11" s="6" t="s">
        <v>515</v>
      </c>
      <c r="D11" s="5">
        <v>5.0999999999999996</v>
      </c>
      <c r="E11" s="5" t="s">
        <v>27</v>
      </c>
      <c r="F11" s="7">
        <v>35.31</v>
      </c>
      <c r="G11" s="8">
        <v>34.159999999999997</v>
      </c>
      <c r="H11" s="8">
        <v>1.1499999999999999</v>
      </c>
      <c r="I11" s="14" t="s">
        <v>770</v>
      </c>
      <c r="J11" s="7">
        <v>26208</v>
      </c>
      <c r="K11" s="15">
        <v>925404</v>
      </c>
      <c r="L11" s="5" t="s">
        <v>78</v>
      </c>
      <c r="M11" s="5"/>
    </row>
    <row r="12" spans="1:13">
      <c r="A12" s="5">
        <v>5</v>
      </c>
      <c r="B12" s="5" t="s">
        <v>769</v>
      </c>
      <c r="C12" s="6" t="s">
        <v>517</v>
      </c>
      <c r="D12" s="5">
        <v>5.0999999999999996</v>
      </c>
      <c r="E12" s="5" t="s">
        <v>27</v>
      </c>
      <c r="F12" s="7">
        <v>70.959999999999994</v>
      </c>
      <c r="G12" s="8">
        <v>68.64</v>
      </c>
      <c r="H12" s="8">
        <v>2.3199999999999998</v>
      </c>
      <c r="I12" s="14" t="s">
        <v>770</v>
      </c>
      <c r="J12" s="7">
        <v>24076</v>
      </c>
      <c r="K12" s="15">
        <v>1708433</v>
      </c>
      <c r="L12" s="5" t="s">
        <v>78</v>
      </c>
      <c r="M12" s="5"/>
    </row>
    <row r="13" spans="1:13">
      <c r="A13" s="5">
        <v>5</v>
      </c>
      <c r="B13" s="5" t="s">
        <v>769</v>
      </c>
      <c r="C13" s="6" t="s">
        <v>519</v>
      </c>
      <c r="D13" s="5">
        <v>5.0999999999999996</v>
      </c>
      <c r="E13" s="5" t="s">
        <v>27</v>
      </c>
      <c r="F13" s="7">
        <v>81.709999999999994</v>
      </c>
      <c r="G13" s="8">
        <v>79.040000000000006</v>
      </c>
      <c r="H13" s="8">
        <v>2.67</v>
      </c>
      <c r="I13" s="14" t="s">
        <v>770</v>
      </c>
      <c r="J13" s="7">
        <v>25610</v>
      </c>
      <c r="K13" s="15">
        <v>2092593</v>
      </c>
      <c r="L13" s="5" t="s">
        <v>78</v>
      </c>
      <c r="M13" s="5"/>
    </row>
    <row r="14" spans="1:13">
      <c r="A14" s="5">
        <v>5</v>
      </c>
      <c r="B14" s="5" t="s">
        <v>769</v>
      </c>
      <c r="C14" s="6" t="s">
        <v>521</v>
      </c>
      <c r="D14" s="5">
        <v>5.0999999999999996</v>
      </c>
      <c r="E14" s="5" t="s">
        <v>27</v>
      </c>
      <c r="F14" s="7">
        <v>80.86</v>
      </c>
      <c r="G14" s="8">
        <v>78.22</v>
      </c>
      <c r="H14" s="8">
        <v>2.64</v>
      </c>
      <c r="I14" s="14" t="s">
        <v>770</v>
      </c>
      <c r="J14" s="7">
        <v>26650</v>
      </c>
      <c r="K14" s="15">
        <v>2154919</v>
      </c>
      <c r="L14" s="5" t="s">
        <v>78</v>
      </c>
      <c r="M14" s="5"/>
    </row>
    <row r="15" spans="1:13">
      <c r="A15" s="5">
        <v>5</v>
      </c>
      <c r="B15" s="5" t="s">
        <v>769</v>
      </c>
      <c r="C15" s="6" t="s">
        <v>523</v>
      </c>
      <c r="D15" s="5">
        <v>5.0999999999999996</v>
      </c>
      <c r="E15" s="5" t="s">
        <v>27</v>
      </c>
      <c r="F15" s="7">
        <v>74.98</v>
      </c>
      <c r="G15" s="8">
        <v>72.53</v>
      </c>
      <c r="H15" s="8">
        <v>2.4500000000000002</v>
      </c>
      <c r="I15" s="14" t="s">
        <v>770</v>
      </c>
      <c r="J15" s="7">
        <v>27768</v>
      </c>
      <c r="K15" s="15">
        <v>2082045</v>
      </c>
      <c r="L15" s="5" t="s">
        <v>78</v>
      </c>
      <c r="M15" s="5"/>
    </row>
    <row r="16" spans="1:13">
      <c r="A16" s="5">
        <v>5</v>
      </c>
      <c r="B16" s="5" t="s">
        <v>769</v>
      </c>
      <c r="C16" s="6" t="s">
        <v>525</v>
      </c>
      <c r="D16" s="5">
        <v>5.0999999999999996</v>
      </c>
      <c r="E16" s="5" t="s">
        <v>27</v>
      </c>
      <c r="F16" s="7">
        <v>60.33</v>
      </c>
      <c r="G16" s="8">
        <v>58.36</v>
      </c>
      <c r="H16" s="8">
        <v>1.97</v>
      </c>
      <c r="I16" s="14" t="s">
        <v>770</v>
      </c>
      <c r="J16" s="7">
        <v>29250</v>
      </c>
      <c r="K16" s="15">
        <v>1764653</v>
      </c>
      <c r="L16" s="5" t="s">
        <v>78</v>
      </c>
      <c r="M16" s="5"/>
    </row>
    <row r="17" spans="1:13">
      <c r="A17" s="5">
        <v>5</v>
      </c>
      <c r="B17" s="5" t="s">
        <v>769</v>
      </c>
      <c r="C17" s="6" t="s">
        <v>527</v>
      </c>
      <c r="D17" s="5">
        <v>5.0999999999999996</v>
      </c>
      <c r="E17" s="5" t="s">
        <v>27</v>
      </c>
      <c r="F17" s="7">
        <v>83.73</v>
      </c>
      <c r="G17" s="8">
        <v>80.989999999999995</v>
      </c>
      <c r="H17" s="8">
        <v>2.74</v>
      </c>
      <c r="I17" s="14" t="s">
        <v>770</v>
      </c>
      <c r="J17" s="7">
        <v>30108</v>
      </c>
      <c r="K17" s="15">
        <v>2520943</v>
      </c>
      <c r="L17" s="5" t="s">
        <v>78</v>
      </c>
      <c r="M17" s="5"/>
    </row>
    <row r="18" spans="1:13">
      <c r="A18" s="5">
        <v>5</v>
      </c>
      <c r="B18" s="5" t="s">
        <v>769</v>
      </c>
      <c r="C18" s="6" t="s">
        <v>529</v>
      </c>
      <c r="D18" s="5">
        <v>5.0999999999999996</v>
      </c>
      <c r="E18" s="5" t="s">
        <v>27</v>
      </c>
      <c r="F18" s="7">
        <v>52.61</v>
      </c>
      <c r="G18" s="8">
        <v>50.89</v>
      </c>
      <c r="H18" s="8">
        <v>1.72</v>
      </c>
      <c r="I18" s="14" t="s">
        <v>770</v>
      </c>
      <c r="J18" s="7">
        <v>28730</v>
      </c>
      <c r="K18" s="15">
        <v>1511485</v>
      </c>
      <c r="L18" s="5" t="s">
        <v>78</v>
      </c>
      <c r="M18" s="5"/>
    </row>
    <row r="19" spans="1:13">
      <c r="A19" s="5">
        <v>5</v>
      </c>
      <c r="B19" s="5" t="s">
        <v>769</v>
      </c>
      <c r="C19" s="6" t="s">
        <v>530</v>
      </c>
      <c r="D19" s="5">
        <v>5.0999999999999996</v>
      </c>
      <c r="E19" s="5" t="s">
        <v>27</v>
      </c>
      <c r="F19" s="7">
        <v>57.8</v>
      </c>
      <c r="G19" s="8">
        <v>55.91</v>
      </c>
      <c r="H19" s="8">
        <v>1.89</v>
      </c>
      <c r="I19" s="14" t="s">
        <v>770</v>
      </c>
      <c r="J19" s="7">
        <v>27300</v>
      </c>
      <c r="K19" s="15">
        <v>1577940</v>
      </c>
      <c r="L19" s="5" t="s">
        <v>78</v>
      </c>
      <c r="M19" s="5"/>
    </row>
    <row r="20" spans="1:13">
      <c r="A20" s="5">
        <v>5</v>
      </c>
      <c r="B20" s="5" t="s">
        <v>769</v>
      </c>
      <c r="C20" s="6" t="s">
        <v>531</v>
      </c>
      <c r="D20" s="5">
        <v>5.0999999999999996</v>
      </c>
      <c r="E20" s="5" t="s">
        <v>27</v>
      </c>
      <c r="F20" s="7">
        <v>124.65</v>
      </c>
      <c r="G20" s="8">
        <v>120.58</v>
      </c>
      <c r="H20" s="8">
        <v>4.07</v>
      </c>
      <c r="I20" s="14" t="s">
        <v>770</v>
      </c>
      <c r="J20" s="7">
        <v>25335</v>
      </c>
      <c r="K20" s="15">
        <v>3158008</v>
      </c>
      <c r="L20" s="5" t="s">
        <v>78</v>
      </c>
      <c r="M20" s="5"/>
    </row>
    <row r="21" spans="1:13">
      <c r="A21" s="5">
        <v>5</v>
      </c>
      <c r="B21" s="5" t="s">
        <v>769</v>
      </c>
      <c r="C21" s="6" t="s">
        <v>526</v>
      </c>
      <c r="D21" s="5">
        <v>6</v>
      </c>
      <c r="E21" s="5" t="s">
        <v>27</v>
      </c>
      <c r="F21" s="7">
        <v>1243.95</v>
      </c>
      <c r="G21" s="8">
        <v>943.85</v>
      </c>
      <c r="H21" s="8">
        <v>300.10000000000002</v>
      </c>
      <c r="I21" s="14" t="s">
        <v>770</v>
      </c>
      <c r="J21" s="7">
        <v>13500</v>
      </c>
      <c r="K21" s="15">
        <v>16793325</v>
      </c>
      <c r="L21" s="5" t="s">
        <v>78</v>
      </c>
      <c r="M21" s="5"/>
    </row>
    <row r="22" spans="1:13">
      <c r="A22" s="5">
        <v>5</v>
      </c>
      <c r="B22" s="5" t="s">
        <v>769</v>
      </c>
      <c r="C22" s="6" t="s">
        <v>528</v>
      </c>
      <c r="D22" s="5">
        <v>4.5</v>
      </c>
      <c r="E22" s="5" t="s">
        <v>27</v>
      </c>
      <c r="F22" s="7">
        <v>760.18</v>
      </c>
      <c r="G22" s="8">
        <v>626.11</v>
      </c>
      <c r="H22" s="8">
        <v>134.07</v>
      </c>
      <c r="I22" s="14" t="s">
        <v>770</v>
      </c>
      <c r="J22" s="7">
        <v>9000</v>
      </c>
      <c r="K22" s="15">
        <v>6841620</v>
      </c>
      <c r="L22" s="5" t="s">
        <v>78</v>
      </c>
      <c r="M22" s="5"/>
    </row>
    <row r="23" spans="1:13">
      <c r="A23" s="9" t="s">
        <v>493</v>
      </c>
      <c r="B23" s="9"/>
      <c r="C23" s="9"/>
      <c r="D23" s="9"/>
      <c r="E23" s="9"/>
      <c r="F23" s="9">
        <f>SUM(F5:F22)</f>
        <v>2945.86</v>
      </c>
      <c r="G23" s="9">
        <f>SUM(G5:G22)</f>
        <v>2480.9299999999998</v>
      </c>
      <c r="H23" s="9">
        <f>SUM(H5:H22)</f>
        <v>464.93</v>
      </c>
      <c r="I23" s="9"/>
      <c r="J23" s="16">
        <f>K23/F23</f>
        <v>16654.443184672728</v>
      </c>
      <c r="K23" s="17">
        <f>SUM(K5:K22)</f>
        <v>49061658</v>
      </c>
      <c r="L23" s="9"/>
      <c r="M23" s="9"/>
    </row>
    <row r="24" spans="1:13" ht="23.1" customHeight="1">
      <c r="A24" s="122" t="s">
        <v>771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22"/>
      <c r="L24" s="122"/>
      <c r="M24" s="122"/>
    </row>
    <row r="25" spans="1:13" ht="26.1" customHeight="1">
      <c r="A25" s="124" t="s">
        <v>762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</sheetData>
  <mergeCells count="4">
    <mergeCell ref="A1:M1"/>
    <mergeCell ref="A2:M2"/>
    <mergeCell ref="A24:M24"/>
    <mergeCell ref="A25:M25"/>
  </mergeCells>
  <phoneticPr fontId="20" type="noConversion"/>
  <pageMargins left="0.75" right="0.75" top="0.47222222222222199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标价牌</vt:lpstr>
      <vt:lpstr>价目表</vt:lpstr>
      <vt:lpstr>Sheet1</vt:lpstr>
      <vt:lpstr>车位价目表</vt:lpstr>
      <vt:lpstr>吾乐雅苑商铺沿街价格表</vt:lpstr>
      <vt:lpstr>价目表!Print_Area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dcterms:created xsi:type="dcterms:W3CDTF">2006-09-13T11:21:00Z</dcterms:created>
  <dcterms:modified xsi:type="dcterms:W3CDTF">2021-01-08T06:33:22Z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