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90" windowWidth="19200" windowHeight="11640" activeTab="1"/>
  </bookViews>
  <sheets>
    <sheet name="标价牌" sheetId="2" r:id="rId1"/>
    <sheet name="价目表" sheetId="3" r:id="rId2"/>
  </sheets>
  <calcPr calcId="125725"/>
</workbook>
</file>

<file path=xl/calcChain.xml><?xml version="1.0" encoding="utf-8"?>
<calcChain xmlns="http://schemas.openxmlformats.org/spreadsheetml/2006/main">
  <c r="J17" i="3"/>
  <c r="F17" l="1"/>
  <c r="K16"/>
  <c r="K15"/>
  <c r="K14"/>
  <c r="K13"/>
  <c r="K12"/>
  <c r="K11"/>
  <c r="K10"/>
  <c r="K9"/>
  <c r="K8"/>
  <c r="K7"/>
  <c r="K6"/>
  <c r="K5"/>
  <c r="K17" l="1"/>
</calcChain>
</file>

<file path=xl/sharedStrings.xml><?xml version="1.0" encoding="utf-8"?>
<sst xmlns="http://schemas.openxmlformats.org/spreadsheetml/2006/main" count="163" uniqueCount="99">
  <si>
    <t>坐落位置</t>
    <phoneticPr fontId="2" type="noConversion"/>
  </si>
  <si>
    <t>建筑面积</t>
    <phoneticPr fontId="2" type="noConversion"/>
  </si>
  <si>
    <t>享受优惠折扣条件</t>
  </si>
  <si>
    <t>特别提示</t>
    <phoneticPr fontId="2" type="noConversion"/>
  </si>
  <si>
    <t>商品房销售价目表</t>
  </si>
  <si>
    <t>幢号</t>
  </si>
  <si>
    <t>单元</t>
  </si>
  <si>
    <t>室号</t>
  </si>
  <si>
    <t>户型</t>
  </si>
  <si>
    <t>销售状态</t>
  </si>
  <si>
    <t>备注</t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</si>
  <si>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</si>
  <si>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</si>
  <si>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</si>
  <si>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</si>
  <si>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</si>
  <si>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</si>
  <si>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</si>
  <si>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商品房和车库（车位）、辅房销售的具体标价内容详见价目表或价格手册。价格举报电话：12358</t>
    <phoneticPr fontId="2" type="noConversion"/>
  </si>
  <si>
    <t>商品房销售标价牌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</si>
  <si>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</si>
  <si>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</si>
  <si>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</si>
  <si>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</si>
  <si>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</si>
  <si>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</si>
  <si>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</si>
  <si>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</si>
  <si>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</si>
  <si>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</si>
  <si>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</si>
  <si>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</si>
  <si>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</si>
  <si>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</si>
  <si>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</si>
  <si>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</si>
  <si>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</si>
  <si>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</si>
  <si>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</si>
  <si>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预售许可证号码</t>
    <phoneticPr fontId="2" type="noConversion"/>
  </si>
  <si>
    <t>可供销售房屋总套数</t>
    <phoneticPr fontId="2" type="noConversion"/>
  </si>
  <si>
    <t>价格举报电话：12358</t>
    <phoneticPr fontId="9" type="noConversion"/>
  </si>
  <si>
    <t>当期销售推出商品房总套数</t>
    <phoneticPr fontId="2" type="noConversion"/>
  </si>
  <si>
    <t>房屋类型</t>
    <phoneticPr fontId="2" type="noConversion"/>
  </si>
  <si>
    <t>计价单位</t>
    <phoneticPr fontId="1" type="noConversion"/>
  </si>
  <si>
    <t>层高</t>
    <phoneticPr fontId="1" type="noConversion"/>
  </si>
  <si>
    <t>建筑面积</t>
    <phoneticPr fontId="1" type="noConversion"/>
  </si>
  <si>
    <t>套内建筑面积</t>
    <phoneticPr fontId="1" type="noConversion"/>
  </si>
  <si>
    <t>公摊建筑面积</t>
    <phoneticPr fontId="1" type="noConversion"/>
  </si>
  <si>
    <t>销售单价</t>
    <phoneticPr fontId="1" type="noConversion"/>
  </si>
  <si>
    <t>房屋总价</t>
    <phoneticPr fontId="1" type="noConversion"/>
  </si>
  <si>
    <t>预售许可套数</t>
    <phoneticPr fontId="1" type="noConversion"/>
  </si>
  <si>
    <t>余姚东都房地产开发有限公司</t>
    <phoneticPr fontId="1" type="noConversion"/>
  </si>
  <si>
    <t>君豪名都</t>
    <phoneticPr fontId="1" type="noConversion"/>
  </si>
  <si>
    <t>余房预许字（2013）第15号</t>
    <phoneticPr fontId="1" type="noConversion"/>
  </si>
  <si>
    <t>余姚市低塘街道镇南路与新洋路交界</t>
    <phoneticPr fontId="1" type="noConversion"/>
  </si>
  <si>
    <t>住宅、商业</t>
    <phoneticPr fontId="1" type="noConversion"/>
  </si>
  <si>
    <t>住宅2011.8.28-2081.8.28商业2011.8.28-2051.8.28</t>
    <phoneticPr fontId="1" type="noConversion"/>
  </si>
  <si>
    <t>钢混</t>
    <phoneticPr fontId="1" type="noConversion"/>
  </si>
  <si>
    <t>1：1.2</t>
    <phoneticPr fontId="1" type="noConversion"/>
  </si>
  <si>
    <t>毛坯</t>
    <phoneticPr fontId="1" type="noConversion"/>
  </si>
  <si>
    <t>两室两厅两卫        三室两厅两卫      四室两厅两卫</t>
    <phoneticPr fontId="1" type="noConversion"/>
  </si>
  <si>
    <r>
      <t>85-220 m</t>
    </r>
    <r>
      <rPr>
        <vertAlign val="superscript"/>
        <sz val="11"/>
        <rFont val="宋体"/>
        <family val="3"/>
        <charset val="134"/>
      </rPr>
      <t>2</t>
    </r>
    <phoneticPr fontId="1" type="noConversion"/>
  </si>
  <si>
    <t>产权证登记费</t>
    <phoneticPr fontId="1" type="noConversion"/>
  </si>
  <si>
    <t>他项权证登记费</t>
    <phoneticPr fontId="1" type="noConversion"/>
  </si>
  <si>
    <t>余姚东都房地产开发有限公司代办</t>
    <phoneticPr fontId="1" type="noConversion"/>
  </si>
  <si>
    <t>有</t>
    <phoneticPr fontId="1" type="noConversion"/>
  </si>
  <si>
    <t>无</t>
    <phoneticPr fontId="1" type="noConversion"/>
  </si>
  <si>
    <t>余姚市裕丰物业服务有限公司</t>
    <phoneticPr fontId="1" type="noConversion"/>
  </si>
  <si>
    <t>详见物业服务协议</t>
    <phoneticPr fontId="1" type="noConversion"/>
  </si>
  <si>
    <r>
      <t>1、多层住宅：0.6元/月/m</t>
    </r>
    <r>
      <rPr>
        <vertAlign val="superscript"/>
        <sz val="11"/>
        <rFont val="宋体"/>
        <family val="3"/>
        <charset val="134"/>
      </rPr>
      <t xml:space="preserve">2     </t>
    </r>
    <r>
      <rPr>
        <sz val="11"/>
        <rFont val="宋体"/>
        <family val="3"/>
        <charset val="134"/>
      </rPr>
      <t>2、小高层住宅：1-4层 1.00元/月/m2；5-10层1.20元/月/m2（含电梯及二次供水能耗费用）                     3、商铺：1.5元/月/m2      4、垃圾清运费：住宅3元/m2；商铺：4元/m2</t>
    </r>
    <phoneticPr fontId="1" type="noConversion"/>
  </si>
  <si>
    <t>余发改价（2013）38号</t>
    <phoneticPr fontId="1" type="noConversion"/>
  </si>
  <si>
    <t>填报日期：2020 年 9月  17日</t>
    <phoneticPr fontId="2" type="noConversion"/>
  </si>
  <si>
    <t>楼盘名称：君豪名都(住宅)</t>
    <phoneticPr fontId="1" type="noConversion"/>
  </si>
  <si>
    <t>填制日期：2020年9月17日</t>
    <phoneticPr fontId="1" type="noConversion"/>
  </si>
  <si>
    <t>一号楼</t>
  </si>
  <si>
    <t>2单元</t>
  </si>
  <si>
    <t>3米</t>
  </si>
  <si>
    <t>二室二厅</t>
  </si>
  <si>
    <t>元/㎡</t>
  </si>
  <si>
    <t>未售</t>
    <phoneticPr fontId="13" type="noConversion"/>
  </si>
  <si>
    <t>三号楼</t>
  </si>
  <si>
    <t>1单元</t>
  </si>
  <si>
    <t>三室二厅</t>
  </si>
  <si>
    <t>四号楼</t>
  </si>
  <si>
    <t>四室二厅</t>
  </si>
  <si>
    <t>五号楼</t>
  </si>
  <si>
    <t>六号楼</t>
  </si>
  <si>
    <t>七号楼</t>
  </si>
  <si>
    <t>3单元</t>
  </si>
  <si>
    <t>未售</t>
    <phoneticPr fontId="13" type="noConversion"/>
  </si>
  <si>
    <t>按揭付款95折、一次性付款93折</t>
    <phoneticPr fontId="1" type="noConversion"/>
  </si>
  <si>
    <t>按实收取</t>
    <phoneticPr fontId="1" type="noConversion"/>
  </si>
  <si>
    <t>根据相关政策文件规定</t>
    <phoneticPr fontId="1" type="noConversion"/>
  </si>
  <si>
    <t>12套（住宅）</t>
    <phoneticPr fontId="1" type="noConversion"/>
  </si>
  <si>
    <t>本表报备房源总套数12套，总面积2010.16㎡，总价11024837.18元，均单价5485元/㎡。</t>
    <phoneticPr fontId="1" type="noConversion"/>
  </si>
  <si>
    <t>住宅、商铺</t>
    <phoneticPr fontId="1" type="noConversion"/>
  </si>
  <si>
    <t>许可销售190套；住宅：154套、商铺36套</t>
    <phoneticPr fontId="1" type="noConversion"/>
  </si>
  <si>
    <t>14套(住宅12套、商铺2套)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</si>
</sst>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8" formatCode="0.0000_ "/>
    <numFmt numFmtId="179" formatCode="0.00_);[Red]\(0.0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vertAlign val="superscript"/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7" fillId="0" borderId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0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2" fontId="3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horizontal="center" vertical="center" wrapText="1"/>
    </xf>
    <xf numFmtId="0" fontId="11" fillId="2" borderId="2" xfId="2" applyFill="1" applyBorder="1" applyAlignment="1">
      <alignment horizontal="center" vertical="center"/>
    </xf>
    <xf numFmtId="178" fontId="15" fillId="2" borderId="4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 wrapText="1"/>
    </xf>
    <xf numFmtId="176" fontId="16" fillId="2" borderId="1" xfId="2" applyNumberFormat="1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/>
    </xf>
    <xf numFmtId="0" fontId="11" fillId="2" borderId="2" xfId="4" applyFill="1" applyBorder="1" applyAlignment="1">
      <alignment horizontal="center" vertical="center"/>
    </xf>
    <xf numFmtId="178" fontId="15" fillId="2" borderId="4" xfId="4" applyNumberFormat="1" applyFont="1" applyFill="1" applyBorder="1" applyAlignment="1">
      <alignment horizontal="center" vertical="center"/>
    </xf>
    <xf numFmtId="0" fontId="15" fillId="2" borderId="1" xfId="4" applyFont="1" applyFill="1" applyBorder="1" applyAlignment="1">
      <alignment horizontal="center" vertical="center"/>
    </xf>
    <xf numFmtId="176" fontId="16" fillId="2" borderId="1" xfId="4" applyNumberFormat="1" applyFont="1" applyFill="1" applyBorder="1" applyAlignment="1">
      <alignment horizontal="center" vertical="center"/>
    </xf>
    <xf numFmtId="0" fontId="12" fillId="2" borderId="1" xfId="5" applyFont="1" applyFill="1" applyBorder="1" applyAlignment="1">
      <alignment horizontal="center" vertical="center"/>
    </xf>
    <xf numFmtId="0" fontId="11" fillId="2" borderId="2" xfId="5" applyFill="1" applyBorder="1" applyAlignment="1">
      <alignment horizontal="center" vertical="center"/>
    </xf>
    <xf numFmtId="178" fontId="15" fillId="2" borderId="4" xfId="5" applyNumberFormat="1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 vertical="center"/>
    </xf>
    <xf numFmtId="176" fontId="16" fillId="2" borderId="1" xfId="5" applyNumberFormat="1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 vertical="center"/>
    </xf>
    <xf numFmtId="0" fontId="11" fillId="2" borderId="2" xfId="6" applyFill="1" applyBorder="1" applyAlignment="1">
      <alignment horizontal="center" vertical="center"/>
    </xf>
    <xf numFmtId="178" fontId="15" fillId="2" borderId="4" xfId="6" applyNumberFormat="1" applyFont="1" applyFill="1" applyBorder="1" applyAlignment="1">
      <alignment horizontal="center" vertical="center"/>
    </xf>
    <xf numFmtId="0" fontId="15" fillId="2" borderId="1" xfId="6" applyFont="1" applyFill="1" applyBorder="1" applyAlignment="1">
      <alignment horizontal="center" vertical="center"/>
    </xf>
    <xf numFmtId="176" fontId="16" fillId="2" borderId="1" xfId="6" applyNumberFormat="1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  <xf numFmtId="0" fontId="11" fillId="2" borderId="2" xfId="8" applyFill="1" applyBorder="1" applyAlignment="1">
      <alignment horizontal="center" vertical="center"/>
    </xf>
    <xf numFmtId="178" fontId="15" fillId="2" borderId="4" xfId="8" applyNumberFormat="1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horizontal="center" vertical="center"/>
    </xf>
    <xf numFmtId="176" fontId="16" fillId="2" borderId="1" xfId="8" applyNumberFormat="1" applyFont="1" applyFill="1" applyBorder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1" fillId="2" borderId="2" xfId="9" applyFill="1" applyBorder="1" applyAlignment="1">
      <alignment horizontal="center" vertical="center"/>
    </xf>
    <xf numFmtId="178" fontId="15" fillId="2" borderId="4" xfId="9" applyNumberFormat="1" applyFont="1" applyFill="1" applyBorder="1" applyAlignment="1">
      <alignment horizontal="center" vertical="center"/>
    </xf>
    <xf numFmtId="0" fontId="15" fillId="2" borderId="1" xfId="9" applyFont="1" applyFill="1" applyBorder="1" applyAlignment="1">
      <alignment horizontal="center" vertical="center"/>
    </xf>
    <xf numFmtId="176" fontId="16" fillId="2" borderId="1" xfId="9" applyNumberFormat="1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0" fontId="11" fillId="2" borderId="2" xfId="10" applyFill="1" applyBorder="1" applyAlignment="1">
      <alignment horizontal="center" vertical="center"/>
    </xf>
    <xf numFmtId="178" fontId="15" fillId="2" borderId="4" xfId="10" applyNumberFormat="1" applyFont="1" applyFill="1" applyBorder="1" applyAlignment="1">
      <alignment horizontal="center" vertical="center"/>
    </xf>
    <xf numFmtId="0" fontId="15" fillId="2" borderId="1" xfId="10" applyFont="1" applyFill="1" applyBorder="1" applyAlignment="1">
      <alignment horizontal="center" vertical="center"/>
    </xf>
    <xf numFmtId="176" fontId="16" fillId="2" borderId="1" xfId="10" applyNumberFormat="1" applyFont="1" applyFill="1" applyBorder="1" applyAlignment="1">
      <alignment horizontal="center" vertical="center"/>
    </xf>
    <xf numFmtId="0" fontId="12" fillId="2" borderId="1" xfId="11" applyFont="1" applyFill="1" applyBorder="1" applyAlignment="1">
      <alignment horizontal="center" vertical="center"/>
    </xf>
    <xf numFmtId="0" fontId="11" fillId="2" borderId="2" xfId="11" applyFill="1" applyBorder="1" applyAlignment="1">
      <alignment horizontal="center" vertical="center"/>
    </xf>
    <xf numFmtId="178" fontId="15" fillId="2" borderId="4" xfId="11" applyNumberFormat="1" applyFont="1" applyFill="1" applyBorder="1" applyAlignment="1">
      <alignment horizontal="center" vertical="center"/>
    </xf>
    <xf numFmtId="0" fontId="15" fillId="2" borderId="1" xfId="11" applyFont="1" applyFill="1" applyBorder="1" applyAlignment="1">
      <alignment horizontal="center" vertical="center"/>
    </xf>
    <xf numFmtId="176" fontId="16" fillId="2" borderId="1" xfId="11" applyNumberFormat="1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 vertical="center"/>
    </xf>
    <xf numFmtId="0" fontId="11" fillId="2" borderId="2" xfId="12" applyFill="1" applyBorder="1" applyAlignment="1">
      <alignment horizontal="center" vertical="center"/>
    </xf>
    <xf numFmtId="178" fontId="15" fillId="2" borderId="4" xfId="12" applyNumberFormat="1" applyFont="1" applyFill="1" applyBorder="1" applyAlignment="1">
      <alignment horizontal="center" vertical="center"/>
    </xf>
    <xf numFmtId="0" fontId="15" fillId="2" borderId="1" xfId="12" applyFont="1" applyFill="1" applyBorder="1" applyAlignment="1">
      <alignment horizontal="center" vertical="center"/>
    </xf>
    <xf numFmtId="176" fontId="16" fillId="2" borderId="1" xfId="12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/>
    <xf numFmtId="0" fontId="0" fillId="0" borderId="0" xfId="0" applyAlignment="1"/>
  </cellXfs>
  <cellStyles count="13">
    <cellStyle name="常规" xfId="0" builtinId="0"/>
    <cellStyle name="常规 10" xfId="10"/>
    <cellStyle name="常规 11" xfId="11"/>
    <cellStyle name="常规 12" xfId="12"/>
    <cellStyle name="常规 2" xfId="1"/>
    <cellStyle name="常规 3" xfId="2"/>
    <cellStyle name="常规 4" xfId="4"/>
    <cellStyle name="常规 5" xfId="5"/>
    <cellStyle name="常规 6" xfId="6"/>
    <cellStyle name="常规 7" xfId="7"/>
    <cellStyle name="常规 8" xfId="8"/>
    <cellStyle name="常规 9" xfId="9"/>
    <cellStyle name="常规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1"/>
  <sheetViews>
    <sheetView topLeftCell="A4" workbookViewId="0">
      <selection activeCell="G18" sqref="G18"/>
    </sheetView>
  </sheetViews>
  <sheetFormatPr defaultRowHeight="13.5"/>
  <cols>
    <col min="1" max="1" width="1.875" style="1" customWidth="1"/>
    <col min="2" max="2" width="14" style="5" customWidth="1"/>
    <col min="3" max="3" width="10.5" style="1" customWidth="1"/>
    <col min="4" max="4" width="8.75" style="1" customWidth="1"/>
    <col min="5" max="5" width="10.625" style="1" customWidth="1"/>
    <col min="6" max="6" width="13.375" style="1" customWidth="1"/>
    <col min="7" max="7" width="25.875" style="1" customWidth="1"/>
    <col min="8" max="8" width="12.375" style="1" customWidth="1"/>
    <col min="9" max="16384" width="9" style="1"/>
  </cols>
  <sheetData>
    <row r="1" spans="2:8" ht="54" customHeight="1" thickBot="1">
      <c r="B1" s="115" t="s">
        <v>19</v>
      </c>
      <c r="C1" s="115"/>
      <c r="D1" s="115"/>
      <c r="E1" s="115"/>
      <c r="F1" s="115"/>
      <c r="G1" s="115"/>
      <c r="H1" s="115"/>
    </row>
    <row r="2" spans="2:8" s="2" customFormat="1" ht="30.75" customHeight="1">
      <c r="B2" s="3" t="s">
        <v>20</v>
      </c>
      <c r="C2" s="116" t="s">
        <v>52</v>
      </c>
      <c r="D2" s="116"/>
      <c r="E2" s="116"/>
      <c r="F2" s="6" t="s">
        <v>21</v>
      </c>
      <c r="G2" s="116" t="s">
        <v>53</v>
      </c>
      <c r="H2" s="117"/>
    </row>
    <row r="3" spans="2:8" s="2" customFormat="1" ht="29.25" customHeight="1">
      <c r="B3" s="124" t="s">
        <v>0</v>
      </c>
      <c r="C3" s="118" t="s">
        <v>55</v>
      </c>
      <c r="D3" s="119"/>
      <c r="E3" s="120"/>
      <c r="F3" s="23" t="s">
        <v>39</v>
      </c>
      <c r="G3" s="100" t="s">
        <v>54</v>
      </c>
      <c r="H3" s="110"/>
    </row>
    <row r="4" spans="2:8" s="2" customFormat="1" ht="32.25" customHeight="1">
      <c r="B4" s="125"/>
      <c r="C4" s="121"/>
      <c r="D4" s="122"/>
      <c r="E4" s="123"/>
      <c r="F4" s="24" t="s">
        <v>51</v>
      </c>
      <c r="G4" s="126" t="s">
        <v>97</v>
      </c>
      <c r="H4" s="127"/>
    </row>
    <row r="5" spans="2:8" s="2" customFormat="1" ht="40.5">
      <c r="B5" s="10" t="s">
        <v>11</v>
      </c>
      <c r="C5" s="33" t="s">
        <v>56</v>
      </c>
      <c r="D5" s="11" t="s">
        <v>22</v>
      </c>
      <c r="E5" s="113" t="s">
        <v>57</v>
      </c>
      <c r="F5" s="114"/>
      <c r="G5" s="11" t="s">
        <v>23</v>
      </c>
      <c r="H5" s="12">
        <v>1.6</v>
      </c>
    </row>
    <row r="6" spans="2:8" s="2" customFormat="1">
      <c r="B6" s="10" t="s">
        <v>24</v>
      </c>
      <c r="C6" s="33" t="s">
        <v>58</v>
      </c>
      <c r="D6" s="11" t="s">
        <v>25</v>
      </c>
      <c r="E6" s="20">
        <v>0.3</v>
      </c>
      <c r="F6" s="11" t="s">
        <v>26</v>
      </c>
      <c r="G6" s="108" t="s">
        <v>59</v>
      </c>
      <c r="H6" s="109"/>
    </row>
    <row r="7" spans="2:8" s="2" customFormat="1" ht="28.5" customHeight="1">
      <c r="B7" s="10" t="s">
        <v>27</v>
      </c>
      <c r="C7" s="100" t="s">
        <v>60</v>
      </c>
      <c r="D7" s="100"/>
      <c r="E7" s="100"/>
      <c r="F7" s="31" t="s">
        <v>43</v>
      </c>
      <c r="G7" s="100" t="s">
        <v>96</v>
      </c>
      <c r="H7" s="110"/>
    </row>
    <row r="8" spans="2:8" s="2" customFormat="1" ht="55.5" customHeight="1">
      <c r="B8" s="93" t="s">
        <v>28</v>
      </c>
      <c r="C8" s="9" t="s">
        <v>13</v>
      </c>
      <c r="D8" s="103" t="s">
        <v>61</v>
      </c>
      <c r="E8" s="92"/>
      <c r="F8" s="9" t="s">
        <v>1</v>
      </c>
      <c r="G8" s="111" t="s">
        <v>62</v>
      </c>
      <c r="H8" s="112"/>
    </row>
    <row r="9" spans="2:8" s="2" customFormat="1" ht="28.5" customHeight="1">
      <c r="B9" s="93"/>
      <c r="C9" s="94" t="s">
        <v>40</v>
      </c>
      <c r="D9" s="94"/>
      <c r="E9" s="111" t="s">
        <v>98</v>
      </c>
      <c r="F9" s="111"/>
      <c r="G9" s="111"/>
      <c r="H9" s="112"/>
    </row>
    <row r="10" spans="2:8" s="2" customFormat="1" ht="28.5" customHeight="1">
      <c r="B10" s="93"/>
      <c r="C10" s="94" t="s">
        <v>42</v>
      </c>
      <c r="D10" s="94"/>
      <c r="E10" s="111" t="s">
        <v>94</v>
      </c>
      <c r="F10" s="111"/>
      <c r="G10" s="111"/>
      <c r="H10" s="112"/>
    </row>
    <row r="11" spans="2:8" s="2" customFormat="1" ht="20.25" customHeight="1">
      <c r="B11" s="93" t="s">
        <v>29</v>
      </c>
      <c r="C11" s="9" t="s">
        <v>30</v>
      </c>
      <c r="D11" s="9" t="s">
        <v>14</v>
      </c>
      <c r="E11" s="9" t="s">
        <v>15</v>
      </c>
      <c r="F11" s="9" t="s">
        <v>31</v>
      </c>
      <c r="G11" s="9" t="s">
        <v>32</v>
      </c>
      <c r="H11" s="7" t="s">
        <v>33</v>
      </c>
    </row>
    <row r="12" spans="2:8" s="2" customFormat="1" ht="20.25" customHeight="1">
      <c r="B12" s="93"/>
      <c r="C12" s="35" t="s">
        <v>66</v>
      </c>
      <c r="D12" s="35" t="s">
        <v>66</v>
      </c>
      <c r="E12" s="35" t="s">
        <v>66</v>
      </c>
      <c r="F12" s="35" t="s">
        <v>67</v>
      </c>
      <c r="G12" s="35" t="s">
        <v>66</v>
      </c>
      <c r="H12" s="36" t="s">
        <v>66</v>
      </c>
    </row>
    <row r="13" spans="2:8" s="2" customFormat="1" ht="25.5" customHeight="1">
      <c r="B13" s="91" t="s">
        <v>2</v>
      </c>
      <c r="C13" s="92"/>
      <c r="D13" s="103" t="s">
        <v>91</v>
      </c>
      <c r="E13" s="104"/>
      <c r="F13" s="104"/>
      <c r="G13" s="104"/>
      <c r="H13" s="105"/>
    </row>
    <row r="14" spans="2:8" s="2" customFormat="1" ht="33.75" customHeight="1">
      <c r="B14" s="93" t="s">
        <v>12</v>
      </c>
      <c r="C14" s="94" t="s">
        <v>34</v>
      </c>
      <c r="D14" s="94"/>
      <c r="E14" s="94" t="s">
        <v>16</v>
      </c>
      <c r="F14" s="94"/>
      <c r="G14" s="9" t="s">
        <v>35</v>
      </c>
      <c r="H14" s="7" t="s">
        <v>17</v>
      </c>
    </row>
    <row r="15" spans="2:8" s="2" customFormat="1" ht="42" customHeight="1">
      <c r="B15" s="93"/>
      <c r="C15" s="106" t="s">
        <v>63</v>
      </c>
      <c r="D15" s="107"/>
      <c r="E15" s="103" t="s">
        <v>92</v>
      </c>
      <c r="F15" s="92"/>
      <c r="G15" s="37" t="s">
        <v>93</v>
      </c>
      <c r="H15" s="101" t="s">
        <v>65</v>
      </c>
    </row>
    <row r="16" spans="2:8" s="2" customFormat="1" ht="39.75" customHeight="1">
      <c r="B16" s="93"/>
      <c r="C16" s="94" t="s">
        <v>64</v>
      </c>
      <c r="D16" s="94"/>
      <c r="E16" s="103" t="s">
        <v>92</v>
      </c>
      <c r="F16" s="92"/>
      <c r="G16" s="37" t="s">
        <v>93</v>
      </c>
      <c r="H16" s="102"/>
    </row>
    <row r="17" spans="2:8" s="2" customFormat="1" ht="22.5" customHeight="1">
      <c r="B17" s="95" t="s">
        <v>36</v>
      </c>
      <c r="C17" s="99" t="s">
        <v>37</v>
      </c>
      <c r="D17" s="99"/>
      <c r="E17" s="99" t="s">
        <v>38</v>
      </c>
      <c r="F17" s="99"/>
      <c r="G17" s="11" t="s">
        <v>16</v>
      </c>
      <c r="H17" s="8" t="s">
        <v>35</v>
      </c>
    </row>
    <row r="18" spans="2:8" s="2" customFormat="1" ht="161.25" customHeight="1">
      <c r="B18" s="95"/>
      <c r="C18" s="100" t="s">
        <v>68</v>
      </c>
      <c r="D18" s="100"/>
      <c r="E18" s="100" t="s">
        <v>69</v>
      </c>
      <c r="F18" s="100"/>
      <c r="G18" s="21" t="s">
        <v>70</v>
      </c>
      <c r="H18" s="34" t="s">
        <v>71</v>
      </c>
    </row>
    <row r="19" spans="2:8" s="2" customFormat="1" ht="39" customHeight="1" thickBot="1">
      <c r="B19" s="4" t="s">
        <v>3</v>
      </c>
      <c r="C19" s="96" t="s">
        <v>18</v>
      </c>
      <c r="D19" s="97"/>
      <c r="E19" s="97"/>
      <c r="F19" s="97"/>
      <c r="G19" s="97"/>
      <c r="H19" s="98"/>
    </row>
    <row r="21" spans="2:8">
      <c r="E21" s="89"/>
      <c r="F21" s="89"/>
      <c r="G21" s="90" t="s">
        <v>72</v>
      </c>
      <c r="H21" s="90"/>
    </row>
  </sheetData>
  <mergeCells count="37">
    <mergeCell ref="E5:F5"/>
    <mergeCell ref="B1:H1"/>
    <mergeCell ref="C2:E2"/>
    <mergeCell ref="G2:H2"/>
    <mergeCell ref="G3:H3"/>
    <mergeCell ref="C3:E4"/>
    <mergeCell ref="B3:B4"/>
    <mergeCell ref="G4:H4"/>
    <mergeCell ref="G6:H6"/>
    <mergeCell ref="C7:E7"/>
    <mergeCell ref="G7:H7"/>
    <mergeCell ref="B8:B10"/>
    <mergeCell ref="D8:E8"/>
    <mergeCell ref="G8:H8"/>
    <mergeCell ref="C9:D9"/>
    <mergeCell ref="E9:H9"/>
    <mergeCell ref="C10:D10"/>
    <mergeCell ref="E10:H10"/>
    <mergeCell ref="B11:B12"/>
    <mergeCell ref="D13:H13"/>
    <mergeCell ref="C15:D15"/>
    <mergeCell ref="E15:F15"/>
    <mergeCell ref="C16:D16"/>
    <mergeCell ref="E16:F16"/>
    <mergeCell ref="E21:F21"/>
    <mergeCell ref="G21:H21"/>
    <mergeCell ref="B13:C13"/>
    <mergeCell ref="B14:B16"/>
    <mergeCell ref="C14:D14"/>
    <mergeCell ref="E14:F14"/>
    <mergeCell ref="B17:B18"/>
    <mergeCell ref="C19:H19"/>
    <mergeCell ref="E17:F17"/>
    <mergeCell ref="C18:D18"/>
    <mergeCell ref="E18:F18"/>
    <mergeCell ref="C17:D17"/>
    <mergeCell ref="H15:H16"/>
  </mergeCells>
  <phoneticPr fontId="1" type="noConversion"/>
  <pageMargins left="0.39370078740157483" right="0.19685039370078741" top="0.62992125984251968" bottom="0.19685039370078741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2"/>
  <sheetViews>
    <sheetView tabSelected="1" workbookViewId="0">
      <selection activeCell="I22" sqref="I22"/>
    </sheetView>
  </sheetViews>
  <sheetFormatPr defaultRowHeight="13.5"/>
  <cols>
    <col min="1" max="1" width="6.875" style="19" customWidth="1"/>
    <col min="2" max="2" width="6.25" style="19" customWidth="1"/>
    <col min="3" max="3" width="6" style="14" customWidth="1"/>
    <col min="4" max="4" width="8" style="19" customWidth="1"/>
    <col min="5" max="5" width="12" style="14" customWidth="1"/>
    <col min="6" max="6" width="11.375" style="14" customWidth="1"/>
    <col min="7" max="7" width="7.875" style="14" customWidth="1"/>
    <col min="8" max="8" width="7.625" style="14" customWidth="1"/>
    <col min="9" max="9" width="9.5" style="14" customWidth="1"/>
    <col min="10" max="10" width="9.5" style="14" bestFit="1" customWidth="1"/>
    <col min="11" max="11" width="13.375" style="14" customWidth="1"/>
    <col min="12" max="12" width="5.875" style="14" customWidth="1"/>
    <col min="13" max="13" width="6.25" style="14" customWidth="1"/>
    <col min="14" max="16384" width="9" style="14"/>
  </cols>
  <sheetData>
    <row r="1" spans="1:13" s="15" customFormat="1" ht="35.25" customHeight="1">
      <c r="A1" s="128" t="s">
        <v>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15" customFormat="1" ht="24.75" customHeight="1">
      <c r="A2" s="129" t="s">
        <v>73</v>
      </c>
      <c r="B2" s="130"/>
      <c r="C2" s="130"/>
      <c r="D2" s="130"/>
      <c r="E2" s="130"/>
      <c r="F2" s="130"/>
      <c r="G2" s="130"/>
      <c r="H2" s="130"/>
      <c r="I2" s="130"/>
      <c r="J2" s="131"/>
      <c r="K2" s="131"/>
      <c r="L2" s="130"/>
      <c r="M2" s="130"/>
    </row>
    <row r="3" spans="1:13" s="15" customFormat="1" ht="24.75" customHeight="1">
      <c r="A3" s="26"/>
      <c r="B3" s="26"/>
      <c r="C3" s="26"/>
      <c r="D3" s="26"/>
      <c r="E3" s="26"/>
      <c r="F3" s="26"/>
      <c r="G3" s="26"/>
      <c r="H3" s="26"/>
      <c r="I3" s="26"/>
      <c r="J3" s="22" t="s">
        <v>74</v>
      </c>
      <c r="K3" s="27"/>
      <c r="L3" s="26"/>
      <c r="M3" s="26"/>
    </row>
    <row r="4" spans="1:13" s="16" customFormat="1" ht="39.75" customHeight="1">
      <c r="A4" s="29" t="s">
        <v>5</v>
      </c>
      <c r="B4" s="29" t="s">
        <v>6</v>
      </c>
      <c r="C4" s="29" t="s">
        <v>7</v>
      </c>
      <c r="D4" s="30" t="s">
        <v>45</v>
      </c>
      <c r="E4" s="29" t="s">
        <v>8</v>
      </c>
      <c r="F4" s="30" t="s">
        <v>46</v>
      </c>
      <c r="G4" s="30" t="s">
        <v>47</v>
      </c>
      <c r="H4" s="30" t="s">
        <v>48</v>
      </c>
      <c r="I4" s="30" t="s">
        <v>44</v>
      </c>
      <c r="J4" s="30" t="s">
        <v>49</v>
      </c>
      <c r="K4" s="30" t="s">
        <v>50</v>
      </c>
      <c r="L4" s="29" t="s">
        <v>9</v>
      </c>
      <c r="M4" s="29" t="s">
        <v>10</v>
      </c>
    </row>
    <row r="5" spans="1:13" ht="14.25">
      <c r="A5" s="38" t="s">
        <v>75</v>
      </c>
      <c r="B5" s="39" t="s">
        <v>76</v>
      </c>
      <c r="C5" s="40">
        <v>403</v>
      </c>
      <c r="D5" s="39" t="s">
        <v>77</v>
      </c>
      <c r="E5" s="39" t="s">
        <v>78</v>
      </c>
      <c r="F5" s="41">
        <v>155.4221</v>
      </c>
      <c r="G5" s="42">
        <v>138.86940000000001</v>
      </c>
      <c r="H5" s="42">
        <v>16.552700000000002</v>
      </c>
      <c r="I5" s="43" t="s">
        <v>79</v>
      </c>
      <c r="J5" s="44">
        <v>6000</v>
      </c>
      <c r="K5" s="44">
        <f>F5*J5</f>
        <v>932532.6</v>
      </c>
      <c r="L5" s="45" t="s">
        <v>80</v>
      </c>
      <c r="M5" s="17"/>
    </row>
    <row r="6" spans="1:13" ht="14.25">
      <c r="A6" s="46" t="s">
        <v>81</v>
      </c>
      <c r="B6" s="39" t="s">
        <v>82</v>
      </c>
      <c r="C6" s="47">
        <v>601</v>
      </c>
      <c r="D6" s="39" t="s">
        <v>77</v>
      </c>
      <c r="E6" s="39" t="s">
        <v>83</v>
      </c>
      <c r="F6" s="48">
        <v>210.5378</v>
      </c>
      <c r="G6" s="49">
        <v>186.09299999999999</v>
      </c>
      <c r="H6" s="49">
        <v>24.444800000000001</v>
      </c>
      <c r="I6" s="43" t="s">
        <v>79</v>
      </c>
      <c r="J6" s="50">
        <v>4800</v>
      </c>
      <c r="K6" s="50">
        <f>F6*J6</f>
        <v>1010581.4400000001</v>
      </c>
      <c r="L6" s="45" t="s">
        <v>80</v>
      </c>
      <c r="M6" s="17"/>
    </row>
    <row r="7" spans="1:13" ht="14.25">
      <c r="A7" s="51" t="s">
        <v>81</v>
      </c>
      <c r="B7" s="39" t="s">
        <v>76</v>
      </c>
      <c r="C7" s="52">
        <v>604</v>
      </c>
      <c r="D7" s="39" t="s">
        <v>77</v>
      </c>
      <c r="E7" s="39" t="s">
        <v>83</v>
      </c>
      <c r="F7" s="53">
        <v>210.5378</v>
      </c>
      <c r="G7" s="54">
        <v>186.09299999999999</v>
      </c>
      <c r="H7" s="54">
        <v>24.444800000000001</v>
      </c>
      <c r="I7" s="43" t="s">
        <v>79</v>
      </c>
      <c r="J7" s="55">
        <v>4800</v>
      </c>
      <c r="K7" s="55">
        <f>F7*J7</f>
        <v>1010581.4400000001</v>
      </c>
      <c r="L7" s="45" t="s">
        <v>80</v>
      </c>
      <c r="M7" s="17"/>
    </row>
    <row r="8" spans="1:13" ht="14.25">
      <c r="A8" s="56" t="s">
        <v>84</v>
      </c>
      <c r="B8" s="39" t="s">
        <v>76</v>
      </c>
      <c r="C8" s="57">
        <v>504</v>
      </c>
      <c r="D8" s="39" t="s">
        <v>77</v>
      </c>
      <c r="E8" s="39" t="s">
        <v>85</v>
      </c>
      <c r="F8" s="58">
        <v>134.80430000000001</v>
      </c>
      <c r="G8" s="59">
        <v>118.93980000000001</v>
      </c>
      <c r="H8" s="59">
        <v>15.8645</v>
      </c>
      <c r="I8" s="43" t="s">
        <v>79</v>
      </c>
      <c r="J8" s="60">
        <v>6000</v>
      </c>
      <c r="K8" s="60">
        <f t="shared" ref="K8:K16" si="0">J8*F8</f>
        <v>808825.8</v>
      </c>
      <c r="L8" s="45" t="s">
        <v>80</v>
      </c>
      <c r="M8" s="17"/>
    </row>
    <row r="9" spans="1:13" ht="14.25">
      <c r="A9" s="61" t="s">
        <v>84</v>
      </c>
      <c r="B9" s="39" t="s">
        <v>76</v>
      </c>
      <c r="C9" s="62">
        <v>604</v>
      </c>
      <c r="D9" s="39" t="s">
        <v>77</v>
      </c>
      <c r="E9" s="39" t="s">
        <v>85</v>
      </c>
      <c r="F9" s="63">
        <v>210.91449999999998</v>
      </c>
      <c r="G9" s="64">
        <v>186.09299999999999</v>
      </c>
      <c r="H9" s="64">
        <v>24.8215</v>
      </c>
      <c r="I9" s="43" t="s">
        <v>79</v>
      </c>
      <c r="J9" s="65">
        <v>4800</v>
      </c>
      <c r="K9" s="65">
        <f t="shared" si="0"/>
        <v>1012389.5999999999</v>
      </c>
      <c r="L9" s="45" t="s">
        <v>80</v>
      </c>
      <c r="M9" s="17"/>
    </row>
    <row r="10" spans="1:13" ht="14.25">
      <c r="A10" s="66" t="s">
        <v>86</v>
      </c>
      <c r="B10" s="39" t="s">
        <v>76</v>
      </c>
      <c r="C10" s="67">
        <v>603</v>
      </c>
      <c r="D10" s="39" t="s">
        <v>77</v>
      </c>
      <c r="E10" s="39" t="s">
        <v>83</v>
      </c>
      <c r="F10" s="68">
        <v>160.66249999999999</v>
      </c>
      <c r="G10" s="69">
        <v>141.03899999999999</v>
      </c>
      <c r="H10" s="69">
        <v>19.6235</v>
      </c>
      <c r="I10" s="43" t="s">
        <v>79</v>
      </c>
      <c r="J10" s="70">
        <v>5500</v>
      </c>
      <c r="K10" s="70">
        <f t="shared" si="0"/>
        <v>883643.75</v>
      </c>
      <c r="L10" s="45" t="s">
        <v>80</v>
      </c>
      <c r="M10" s="17"/>
    </row>
    <row r="11" spans="1:13" ht="14.25">
      <c r="A11" s="71" t="s">
        <v>87</v>
      </c>
      <c r="B11" s="39" t="s">
        <v>82</v>
      </c>
      <c r="C11" s="72">
        <v>602</v>
      </c>
      <c r="D11" s="39" t="s">
        <v>77</v>
      </c>
      <c r="E11" s="39" t="s">
        <v>83</v>
      </c>
      <c r="F11" s="73">
        <v>160.80199999999999</v>
      </c>
      <c r="G11" s="74">
        <v>141.03899999999999</v>
      </c>
      <c r="H11" s="74">
        <v>19.763000000000002</v>
      </c>
      <c r="I11" s="43" t="s">
        <v>79</v>
      </c>
      <c r="J11" s="75">
        <v>5500</v>
      </c>
      <c r="K11" s="75">
        <f t="shared" si="0"/>
        <v>884411</v>
      </c>
      <c r="L11" s="45" t="s">
        <v>80</v>
      </c>
      <c r="M11" s="17"/>
    </row>
    <row r="12" spans="1:13" ht="14.25">
      <c r="A12" s="71" t="s">
        <v>87</v>
      </c>
      <c r="B12" s="39" t="s">
        <v>76</v>
      </c>
      <c r="C12" s="72">
        <v>604</v>
      </c>
      <c r="D12" s="39" t="s">
        <v>77</v>
      </c>
      <c r="E12" s="39" t="s">
        <v>85</v>
      </c>
      <c r="F12" s="73">
        <v>185.3877</v>
      </c>
      <c r="G12" s="74">
        <v>162.60300000000001</v>
      </c>
      <c r="H12" s="74">
        <v>22.784700000000001</v>
      </c>
      <c r="I12" s="43" t="s">
        <v>79</v>
      </c>
      <c r="J12" s="75">
        <v>4800</v>
      </c>
      <c r="K12" s="75">
        <f t="shared" si="0"/>
        <v>889860.96</v>
      </c>
      <c r="L12" s="45" t="s">
        <v>80</v>
      </c>
      <c r="M12" s="17"/>
    </row>
    <row r="13" spans="1:13" ht="14.25">
      <c r="A13" s="76" t="s">
        <v>88</v>
      </c>
      <c r="B13" s="39" t="s">
        <v>82</v>
      </c>
      <c r="C13" s="77">
        <v>201</v>
      </c>
      <c r="D13" s="39" t="s">
        <v>77</v>
      </c>
      <c r="E13" s="39" t="s">
        <v>85</v>
      </c>
      <c r="F13" s="78">
        <v>150.8201</v>
      </c>
      <c r="G13" s="79">
        <v>124.12560000000001</v>
      </c>
      <c r="H13" s="79">
        <v>26.694500000000001</v>
      </c>
      <c r="I13" s="43" t="s">
        <v>79</v>
      </c>
      <c r="J13" s="80">
        <v>6000</v>
      </c>
      <c r="K13" s="80">
        <f t="shared" si="0"/>
        <v>904920.6</v>
      </c>
      <c r="L13" s="45" t="s">
        <v>80</v>
      </c>
      <c r="M13" s="17"/>
    </row>
    <row r="14" spans="1:13" ht="14.25">
      <c r="A14" s="81" t="s">
        <v>88</v>
      </c>
      <c r="B14" s="39" t="s">
        <v>89</v>
      </c>
      <c r="C14" s="82">
        <v>906</v>
      </c>
      <c r="D14" s="39" t="s">
        <v>77</v>
      </c>
      <c r="E14" s="39" t="s">
        <v>85</v>
      </c>
      <c r="F14" s="83">
        <v>150.6397</v>
      </c>
      <c r="G14" s="84">
        <v>123.9772</v>
      </c>
      <c r="H14" s="84">
        <v>26.662500000000001</v>
      </c>
      <c r="I14" s="43" t="s">
        <v>79</v>
      </c>
      <c r="J14" s="85">
        <v>6700</v>
      </c>
      <c r="K14" s="85">
        <f t="shared" si="0"/>
        <v>1009285.99</v>
      </c>
      <c r="L14" s="45" t="s">
        <v>80</v>
      </c>
      <c r="M14" s="17"/>
    </row>
    <row r="15" spans="1:13" ht="14.25">
      <c r="A15" s="81" t="s">
        <v>88</v>
      </c>
      <c r="B15" s="39" t="s">
        <v>76</v>
      </c>
      <c r="C15" s="82">
        <v>1003</v>
      </c>
      <c r="D15" s="39" t="s">
        <v>77</v>
      </c>
      <c r="E15" s="39" t="s">
        <v>78</v>
      </c>
      <c r="F15" s="83">
        <v>141.0746</v>
      </c>
      <c r="G15" s="84">
        <v>116.105</v>
      </c>
      <c r="H15" s="84">
        <v>24.9696</v>
      </c>
      <c r="I15" s="43" t="s">
        <v>79</v>
      </c>
      <c r="J15" s="85">
        <v>6000</v>
      </c>
      <c r="K15" s="85">
        <f t="shared" si="0"/>
        <v>846447.6</v>
      </c>
      <c r="L15" s="45" t="s">
        <v>90</v>
      </c>
      <c r="M15" s="17"/>
    </row>
    <row r="16" spans="1:13" ht="14.25">
      <c r="A16" s="81" t="s">
        <v>88</v>
      </c>
      <c r="B16" s="39" t="s">
        <v>76</v>
      </c>
      <c r="C16" s="82">
        <v>1004</v>
      </c>
      <c r="D16" s="39" t="s">
        <v>77</v>
      </c>
      <c r="E16" s="39" t="s">
        <v>78</v>
      </c>
      <c r="F16" s="83">
        <v>138.55939999999998</v>
      </c>
      <c r="G16" s="84">
        <v>114.035</v>
      </c>
      <c r="H16" s="84">
        <v>24.5244</v>
      </c>
      <c r="I16" s="43" t="s">
        <v>79</v>
      </c>
      <c r="J16" s="85">
        <v>6000</v>
      </c>
      <c r="K16" s="85">
        <f t="shared" si="0"/>
        <v>831356.39999999991</v>
      </c>
      <c r="L16" s="45" t="s">
        <v>90</v>
      </c>
      <c r="M16" s="17"/>
    </row>
    <row r="17" spans="1:13" ht="21" customHeight="1">
      <c r="A17" s="18"/>
      <c r="B17" s="18"/>
      <c r="C17" s="13"/>
      <c r="D17" s="18"/>
      <c r="E17" s="17"/>
      <c r="F17" s="86">
        <f>SUM(F5:F16)</f>
        <v>2010.1624999999995</v>
      </c>
      <c r="G17" s="17"/>
      <c r="H17" s="17"/>
      <c r="I17" s="32"/>
      <c r="J17" s="88">
        <f>K17/F17</f>
        <v>5484.550219198698</v>
      </c>
      <c r="K17" s="87">
        <f>SUM(K5:K16)</f>
        <v>11024837.18</v>
      </c>
      <c r="L17" s="17"/>
      <c r="M17" s="17"/>
    </row>
    <row r="18" spans="1:13">
      <c r="A18" s="133" t="s">
        <v>95</v>
      </c>
      <c r="B18" s="133"/>
      <c r="C18" s="134"/>
      <c r="D18" s="133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>
      <c r="I19" s="25"/>
      <c r="J19" s="25"/>
      <c r="K19" s="25"/>
      <c r="L19" s="25"/>
      <c r="M19" s="25"/>
    </row>
    <row r="20" spans="1:13">
      <c r="I20" s="25"/>
      <c r="J20" s="135" t="s">
        <v>41</v>
      </c>
      <c r="K20" s="136"/>
      <c r="L20" s="136"/>
      <c r="M20" s="25"/>
    </row>
    <row r="21" spans="1:13">
      <c r="I21" s="25"/>
      <c r="J21" s="28"/>
      <c r="K21" s="28"/>
      <c r="L21" s="28"/>
      <c r="M21" s="25"/>
    </row>
    <row r="22" spans="1:13">
      <c r="I22" s="25"/>
      <c r="J22" s="132"/>
      <c r="K22" s="132"/>
      <c r="L22" s="132"/>
      <c r="M22" s="25"/>
    </row>
  </sheetData>
  <mergeCells count="5">
    <mergeCell ref="A1:M1"/>
    <mergeCell ref="A2:M2"/>
    <mergeCell ref="J22:L22"/>
    <mergeCell ref="A18:M18"/>
    <mergeCell ref="J20:L20"/>
  </mergeCells>
  <phoneticPr fontId="1" type="noConversion"/>
  <pageMargins left="0.27" right="0.15" top="0.49" bottom="0.44" header="0.3" footer="0.3"/>
  <pageSetup paperSize="9" scale="92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2020-09-18T02:54:17Z</dcterms:modified>
</cp:coreProperties>
</file>