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 activeTab="2"/>
  </bookViews>
  <sheets>
    <sheet name="总表" sheetId="1" r:id="rId1"/>
    <sheet name="住宅" sheetId="2" r:id="rId2"/>
    <sheet name="车库" sheetId="3" r:id="rId3"/>
  </sheets>
  <calcPr calcId="144525"/>
</workbook>
</file>

<file path=xl/sharedStrings.xml><?xml version="1.0" encoding="utf-8"?>
<sst xmlns="http://schemas.openxmlformats.org/spreadsheetml/2006/main" count="112">
  <si>
    <t>商品房销售标价牌</t>
  </si>
  <si>
    <t>开发企业名称</t>
  </si>
  <si>
    <t>余姚市钟山房地产开发有限公司</t>
  </si>
  <si>
    <t>楼盘名称</t>
  </si>
  <si>
    <t>香榭湾1期
香榭湾2期</t>
  </si>
  <si>
    <t>坐落位置</t>
  </si>
  <si>
    <t>泗门镇大庙周村委会西侧，南邻洪明路</t>
  </si>
  <si>
    <t>预售许可证号码</t>
  </si>
  <si>
    <t>余房预许字（2014）第2号
余房预许字（2016）第18号</t>
  </si>
  <si>
    <t>预售许可幢数／套数</t>
  </si>
  <si>
    <t>住宅246套、商业2套、车库20个、车位173个、储藏室3间</t>
  </si>
  <si>
    <t>土地性质</t>
  </si>
  <si>
    <t>住宅</t>
  </si>
  <si>
    <t>土地使用起止年限</t>
  </si>
  <si>
    <t xml:space="preserve">2010年12月19日至2080年12月19日
</t>
  </si>
  <si>
    <t>容积率</t>
  </si>
  <si>
    <t>1.8
1.38</t>
  </si>
  <si>
    <t>建筑结构</t>
  </si>
  <si>
    <t>框架</t>
  </si>
  <si>
    <t>绿化率</t>
  </si>
  <si>
    <t>车位配比率</t>
  </si>
  <si>
    <t>1:1</t>
  </si>
  <si>
    <t>装修状况</t>
  </si>
  <si>
    <t>毛坯</t>
  </si>
  <si>
    <t>房屋类型</t>
  </si>
  <si>
    <t>多层、小高层</t>
  </si>
  <si>
    <t>房源概况</t>
  </si>
  <si>
    <t>户型</t>
  </si>
  <si>
    <t xml:space="preserve">   二室二厅一卫或三室三厅三卫三室二厅二卫等</t>
  </si>
  <si>
    <t>建筑面积</t>
  </si>
  <si>
    <t>可供销售房屋总套数</t>
  </si>
  <si>
    <t>住宅26套；商业2套；车库13个；车位167个；储藏室3间</t>
  </si>
  <si>
    <t>当期销售推出（调整）商品房总套数</t>
  </si>
  <si>
    <t>调整：住宅26套；车库13个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</si>
  <si>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</si>
  <si>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</si>
  <si>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</si>
  <si>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</si>
  <si>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</si>
  <si>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</si>
  <si>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</si>
  <si>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</si>
  <si>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</si>
  <si>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</si>
  <si>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1、住宅团购：享受90折；
2、车库团购：享受80折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</si>
  <si>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</si>
  <si>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</si>
  <si>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</si>
  <si>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</si>
  <si>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</si>
  <si>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200/户</t>
  </si>
  <si>
    <t>代收代付</t>
  </si>
  <si>
    <t>相关开户银行</t>
  </si>
  <si>
    <t>500/户</t>
  </si>
  <si>
    <t>前期物业服务</t>
  </si>
  <si>
    <t>物业服务单位名称</t>
  </si>
  <si>
    <t>服务内容与标准</t>
  </si>
  <si>
    <t>余姚市振兴物业有限公司</t>
  </si>
  <si>
    <t>三级服务标准</t>
  </si>
  <si>
    <t xml:space="preserve">一、多层住宅：按建筑面积（下同）。每月每平方米0.60元。二、多层叠排住宅：每月每平方米1.00元（一号地块1、2号楼；二号地块7号楼）。三、小高层住宅：1-4层每月每平方米1.40元，5-11层每月每平方米1.60元（含电梯及二次供水能耗费用）。四、营业用房物业服务收费被告市场调节价，可按前期物业服务合同和购房合同补充协议确定的收费标准执行，每月每平方米0.60元。五、地下车位（库）公共设施使用费：每只每月50元。六、房屋装修垃圾漕运费：住宅用房每平方米3.00元，营业用房每平方米4.00元。
</t>
  </si>
  <si>
    <t>按物业服务合同</t>
  </si>
  <si>
    <t>特别提示</t>
  </si>
  <si>
    <t>商品房和车库（车位）、辅房销售的具体标价内容详见价目表或价格手册。价格举报电话：12345</t>
  </si>
  <si>
    <t>填制日期：</t>
  </si>
  <si>
    <t>2023年 10月 25 日</t>
  </si>
  <si>
    <t>商品房销售价目表</t>
  </si>
  <si>
    <t>楼盘名称：香榭湾1、香榭湾2（叠墅）</t>
  </si>
  <si>
    <t>填报日期：2023年10月25日</t>
  </si>
  <si>
    <t>序号</t>
  </si>
  <si>
    <t>幢号</t>
  </si>
  <si>
    <t>室号</t>
  </si>
  <si>
    <t>层高（㎡）</t>
  </si>
  <si>
    <t>建筑面积（㎡）</t>
  </si>
  <si>
    <t>套内建筑面积（㎡）</t>
  </si>
  <si>
    <t>公摊建筑面积（㎡）</t>
  </si>
  <si>
    <t>计价单位</t>
  </si>
  <si>
    <t>销售单价</t>
  </si>
  <si>
    <t>房屋总价</t>
  </si>
  <si>
    <t>销售状态</t>
  </si>
  <si>
    <t>备注</t>
  </si>
  <si>
    <t>四室二厅二卫一厨</t>
  </si>
  <si>
    <t>元</t>
  </si>
  <si>
    <t>未售</t>
  </si>
  <si>
    <t>三室二厅二卫一厨</t>
  </si>
  <si>
    <t>三室三厅三卫一厨</t>
  </si>
  <si>
    <t>合   计</t>
  </si>
  <si>
    <t>备注：房源总26套，总面积6038.21㎡，总价42031871元，均单价8304.2元/㎡。</t>
  </si>
  <si>
    <t>价格举报电话：12345</t>
  </si>
  <si>
    <t>车库销售价目表</t>
  </si>
  <si>
    <t>楼盘名称：香榭湾1、香榭湾2</t>
  </si>
  <si>
    <t>车库编号</t>
  </si>
  <si>
    <t>车库高度</t>
  </si>
  <si>
    <t>面积</t>
  </si>
  <si>
    <t>总价款</t>
  </si>
  <si>
    <t>有无产权</t>
  </si>
  <si>
    <t>使用年限</t>
  </si>
  <si>
    <t>1-102</t>
  </si>
  <si>
    <t>元/个</t>
  </si>
  <si>
    <t>1-103</t>
  </si>
  <si>
    <t>1-104</t>
  </si>
  <si>
    <t>1-105</t>
  </si>
  <si>
    <t>1-106</t>
  </si>
  <si>
    <t>2-103</t>
  </si>
  <si>
    <t>2-104</t>
  </si>
  <si>
    <t>2-105</t>
  </si>
  <si>
    <t>2-106</t>
  </si>
  <si>
    <t>微型车库01</t>
  </si>
  <si>
    <t>微型车库02</t>
  </si>
  <si>
    <t>微型车库03</t>
  </si>
  <si>
    <t>微型车库04</t>
  </si>
  <si>
    <t>合计</t>
  </si>
  <si>
    <t>备注：车库总数13个，总面积285.8㎡，总价1580000元，均单价121538元/个。</t>
  </si>
</sst>
</file>

<file path=xl/styles.xml><?xml version="1.0" encoding="utf-8"?>
<styleSheet xmlns="http://schemas.openxmlformats.org/spreadsheetml/2006/main">
  <numFmts count="8">
    <numFmt numFmtId="176" formatCode="0.00_);\(0.00\)"/>
    <numFmt numFmtId="177" formatCode="0.00_ "/>
    <numFmt numFmtId="178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9" formatCode="mm:ss.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20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0"/>
    </font>
    <font>
      <sz val="12"/>
      <name val="宋体"/>
      <charset val="0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3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21" borderId="30" applyNumberFormat="0" applyAlignment="0" applyProtection="0">
      <alignment vertical="center"/>
    </xf>
    <xf numFmtId="0" fontId="26" fillId="21" borderId="28" applyNumberFormat="0" applyAlignment="0" applyProtection="0">
      <alignment vertical="center"/>
    </xf>
    <xf numFmtId="0" fontId="31" fillId="26" borderId="3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1" fillId="0" borderId="0"/>
  </cellStyleXfs>
  <cellXfs count="8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0" applyFill="1" applyBorder="1" applyAlignment="1">
      <alignment horizontal="center" vertical="center"/>
    </xf>
    <xf numFmtId="0" fontId="2" fillId="0" borderId="0" xfId="5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50" applyFill="1" applyBorder="1" applyAlignment="1">
      <alignment horizontal="center" vertical="center"/>
    </xf>
    <xf numFmtId="0" fontId="1" fillId="0" borderId="2" xfId="5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8" fillId="0" borderId="2" xfId="49" applyNumberFormat="1" applyFont="1" applyBorder="1" applyAlignment="1">
      <alignment horizontal="center" vertical="center" wrapText="1"/>
    </xf>
    <xf numFmtId="176" fontId="9" fillId="0" borderId="2" xfId="49" applyNumberFormat="1" applyFont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0" fontId="0" fillId="3" borderId="0" xfId="0" applyFont="1" applyFill="1" applyBorder="1" applyAlignment="1"/>
    <xf numFmtId="0" fontId="0" fillId="0" borderId="0" xfId="0" applyFont="1" applyFill="1" applyAlignme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3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topLeftCell="A5" workbookViewId="0">
      <selection activeCell="F17" sqref="F17"/>
    </sheetView>
  </sheetViews>
  <sheetFormatPr defaultColWidth="9" defaultRowHeight="13.5" outlineLevelCol="7"/>
  <cols>
    <col min="1" max="1" width="14" style="39" customWidth="1"/>
    <col min="2" max="2" width="10.5" style="37" customWidth="1"/>
    <col min="3" max="3" width="8.75" style="37" customWidth="1"/>
    <col min="4" max="4" width="10.625" style="37" customWidth="1"/>
    <col min="5" max="5" width="12" style="37" customWidth="1"/>
    <col min="6" max="6" width="25.875" style="37" customWidth="1"/>
    <col min="7" max="7" width="12.625" style="37" customWidth="1"/>
    <col min="8" max="16384" width="9" style="37"/>
  </cols>
  <sheetData>
    <row r="1" s="37" customFormat="1" ht="54" customHeight="1" spans="1:7">
      <c r="A1" s="40" t="s">
        <v>0</v>
      </c>
      <c r="B1" s="40"/>
      <c r="C1" s="40"/>
      <c r="D1" s="40"/>
      <c r="E1" s="40"/>
      <c r="F1" s="40"/>
      <c r="G1" s="40"/>
    </row>
    <row r="2" s="38" customFormat="1" ht="30.75" customHeight="1" spans="1:7">
      <c r="A2" s="41" t="s">
        <v>1</v>
      </c>
      <c r="B2" s="42" t="s">
        <v>2</v>
      </c>
      <c r="C2" s="42"/>
      <c r="D2" s="42"/>
      <c r="E2" s="43" t="s">
        <v>3</v>
      </c>
      <c r="F2" s="44" t="s">
        <v>4</v>
      </c>
      <c r="G2" s="45"/>
    </row>
    <row r="3" s="38" customFormat="1" ht="29.25" customHeight="1" spans="1:7">
      <c r="A3" s="46" t="s">
        <v>5</v>
      </c>
      <c r="B3" s="47" t="s">
        <v>6</v>
      </c>
      <c r="C3" s="48"/>
      <c r="D3" s="49"/>
      <c r="E3" s="50" t="s">
        <v>7</v>
      </c>
      <c r="F3" s="51" t="s">
        <v>8</v>
      </c>
      <c r="G3" s="52"/>
    </row>
    <row r="4" s="38" customFormat="1" ht="32.25" customHeight="1" spans="1:7">
      <c r="A4" s="53"/>
      <c r="B4" s="54"/>
      <c r="C4" s="55"/>
      <c r="D4" s="56"/>
      <c r="E4" s="50" t="s">
        <v>9</v>
      </c>
      <c r="F4" s="57" t="s">
        <v>10</v>
      </c>
      <c r="G4" s="58"/>
    </row>
    <row r="5" s="38" customFormat="1" ht="28.5" spans="1:7">
      <c r="A5" s="59" t="s">
        <v>11</v>
      </c>
      <c r="B5" s="60" t="s">
        <v>12</v>
      </c>
      <c r="C5" s="50" t="s">
        <v>13</v>
      </c>
      <c r="D5" s="51" t="s">
        <v>14</v>
      </c>
      <c r="E5" s="51"/>
      <c r="F5" s="50" t="s">
        <v>15</v>
      </c>
      <c r="G5" s="61" t="s">
        <v>16</v>
      </c>
    </row>
    <row r="6" s="38" customFormat="1" ht="14.25" spans="1:7">
      <c r="A6" s="59" t="s">
        <v>17</v>
      </c>
      <c r="B6" s="60" t="s">
        <v>18</v>
      </c>
      <c r="C6" s="50" t="s">
        <v>19</v>
      </c>
      <c r="D6" s="62">
        <v>0.3062</v>
      </c>
      <c r="E6" s="50" t="s">
        <v>20</v>
      </c>
      <c r="F6" s="63" t="s">
        <v>21</v>
      </c>
      <c r="G6" s="64"/>
    </row>
    <row r="7" s="38" customFormat="1" ht="28.5" customHeight="1" spans="1:7">
      <c r="A7" s="59" t="s">
        <v>22</v>
      </c>
      <c r="B7" s="51" t="s">
        <v>23</v>
      </c>
      <c r="C7" s="51"/>
      <c r="D7" s="51"/>
      <c r="E7" s="50" t="s">
        <v>24</v>
      </c>
      <c r="F7" s="65" t="s">
        <v>25</v>
      </c>
      <c r="G7" s="61"/>
    </row>
    <row r="8" s="38" customFormat="1" ht="28.5" customHeight="1" spans="1:7">
      <c r="A8" s="59" t="s">
        <v>26</v>
      </c>
      <c r="B8" s="50" t="s">
        <v>27</v>
      </c>
      <c r="C8" s="51" t="s">
        <v>28</v>
      </c>
      <c r="D8" s="51"/>
      <c r="E8" s="50" t="s">
        <v>29</v>
      </c>
      <c r="F8" s="60">
        <v>32235.41</v>
      </c>
      <c r="G8" s="61"/>
    </row>
    <row r="9" s="38" customFormat="1" ht="28.5" customHeight="1" spans="1:7">
      <c r="A9" s="59"/>
      <c r="B9" s="50" t="s">
        <v>30</v>
      </c>
      <c r="C9" s="50"/>
      <c r="D9" s="51" t="s">
        <v>31</v>
      </c>
      <c r="E9" s="51"/>
      <c r="F9" s="51"/>
      <c r="G9" s="52"/>
    </row>
    <row r="10" s="38" customFormat="1" ht="28.5" customHeight="1" spans="1:7">
      <c r="A10" s="59"/>
      <c r="B10" s="50" t="s">
        <v>32</v>
      </c>
      <c r="C10" s="50"/>
      <c r="D10" s="66" t="s">
        <v>33</v>
      </c>
      <c r="E10" s="66"/>
      <c r="F10" s="66"/>
      <c r="G10" s="67"/>
    </row>
    <row r="11" s="38" customFormat="1" ht="20.25" customHeight="1" spans="1:7">
      <c r="A11" s="59" t="s">
        <v>34</v>
      </c>
      <c r="B11" s="50" t="s">
        <v>35</v>
      </c>
      <c r="C11" s="50" t="s">
        <v>36</v>
      </c>
      <c r="D11" s="50" t="s">
        <v>37</v>
      </c>
      <c r="E11" s="50" t="s">
        <v>38</v>
      </c>
      <c r="F11" s="68" t="s">
        <v>39</v>
      </c>
      <c r="G11" s="69" t="s">
        <v>40</v>
      </c>
    </row>
    <row r="12" s="38" customFormat="1" ht="20.25" customHeight="1" spans="1:8">
      <c r="A12" s="59"/>
      <c r="B12" s="60" t="s">
        <v>41</v>
      </c>
      <c r="C12" s="60" t="s">
        <v>41</v>
      </c>
      <c r="D12" s="60" t="s">
        <v>41</v>
      </c>
      <c r="E12" s="60" t="s">
        <v>42</v>
      </c>
      <c r="F12" s="70" t="s">
        <v>41</v>
      </c>
      <c r="G12" s="61" t="s">
        <v>41</v>
      </c>
      <c r="H12" s="71"/>
    </row>
    <row r="13" s="38" customFormat="1" ht="44.1" customHeight="1" spans="1:7">
      <c r="A13" s="72" t="s">
        <v>43</v>
      </c>
      <c r="B13" s="73"/>
      <c r="C13" s="74" t="s">
        <v>44</v>
      </c>
      <c r="D13" s="75"/>
      <c r="E13" s="75"/>
      <c r="F13" s="75"/>
      <c r="G13" s="76"/>
    </row>
    <row r="14" s="38" customFormat="1" ht="33.75" customHeight="1" spans="1:7">
      <c r="A14" s="59" t="s">
        <v>45</v>
      </c>
      <c r="B14" s="50" t="s">
        <v>46</v>
      </c>
      <c r="C14" s="50"/>
      <c r="D14" s="50" t="s">
        <v>47</v>
      </c>
      <c r="E14" s="50"/>
      <c r="F14" s="50" t="s">
        <v>48</v>
      </c>
      <c r="G14" s="77" t="s">
        <v>49</v>
      </c>
    </row>
    <row r="15" s="38" customFormat="1" ht="25.5" customHeight="1" spans="1:8">
      <c r="A15" s="59"/>
      <c r="B15" s="78" t="s">
        <v>35</v>
      </c>
      <c r="C15" s="78"/>
      <c r="D15" s="78" t="s">
        <v>50</v>
      </c>
      <c r="E15" s="78"/>
      <c r="F15" s="70" t="s">
        <v>51</v>
      </c>
      <c r="G15" s="79" t="s">
        <v>52</v>
      </c>
      <c r="H15" s="71"/>
    </row>
    <row r="16" s="38" customFormat="1" ht="25.5" customHeight="1" spans="1:8">
      <c r="A16" s="59"/>
      <c r="B16" s="78" t="s">
        <v>36</v>
      </c>
      <c r="C16" s="78"/>
      <c r="D16" s="78" t="s">
        <v>53</v>
      </c>
      <c r="E16" s="78"/>
      <c r="F16" s="70" t="s">
        <v>51</v>
      </c>
      <c r="G16" s="79" t="s">
        <v>52</v>
      </c>
      <c r="H16" s="71"/>
    </row>
    <row r="17" s="38" customFormat="1" ht="22.5" customHeight="1" spans="1:7">
      <c r="A17" s="59" t="s">
        <v>54</v>
      </c>
      <c r="B17" s="50" t="s">
        <v>55</v>
      </c>
      <c r="C17" s="50"/>
      <c r="D17" s="50" t="s">
        <v>56</v>
      </c>
      <c r="E17" s="50"/>
      <c r="F17" s="50" t="s">
        <v>47</v>
      </c>
      <c r="G17" s="80" t="s">
        <v>48</v>
      </c>
    </row>
    <row r="18" s="38" customFormat="1" ht="170.25" customHeight="1" spans="1:8">
      <c r="A18" s="59"/>
      <c r="B18" s="70" t="s">
        <v>57</v>
      </c>
      <c r="C18" s="81"/>
      <c r="D18" s="70" t="s">
        <v>58</v>
      </c>
      <c r="E18" s="81"/>
      <c r="F18" s="82" t="s">
        <v>59</v>
      </c>
      <c r="G18" s="79" t="s">
        <v>60</v>
      </c>
      <c r="H18" s="71"/>
    </row>
    <row r="19" s="38" customFormat="1" ht="39" customHeight="1" spans="1:7">
      <c r="A19" s="83" t="s">
        <v>61</v>
      </c>
      <c r="B19" s="84" t="s">
        <v>62</v>
      </c>
      <c r="C19" s="85"/>
      <c r="D19" s="85"/>
      <c r="E19" s="85"/>
      <c r="F19" s="85"/>
      <c r="G19" s="86"/>
    </row>
    <row r="20" s="37" customFormat="1" spans="1:1">
      <c r="A20" s="39"/>
    </row>
    <row r="21" s="37" customFormat="1" spans="1:7">
      <c r="A21" s="39"/>
      <c r="D21" s="87" t="s">
        <v>63</v>
      </c>
      <c r="E21" s="87"/>
      <c r="F21" s="88" t="s">
        <v>64</v>
      </c>
      <c r="G21" s="88"/>
    </row>
  </sheetData>
  <mergeCells count="36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9:C9"/>
    <mergeCell ref="D9:G9"/>
    <mergeCell ref="B10:C10"/>
    <mergeCell ref="D10:G10"/>
    <mergeCell ref="A13:B13"/>
    <mergeCell ref="C13:G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G19"/>
    <mergeCell ref="D21:E21"/>
    <mergeCell ref="F21:G21"/>
    <mergeCell ref="A3:A4"/>
    <mergeCell ref="A8:A10"/>
    <mergeCell ref="A11:A12"/>
    <mergeCell ref="A14:A16"/>
    <mergeCell ref="A17:A18"/>
    <mergeCell ref="B3:D4"/>
  </mergeCells>
  <pageMargins left="0.75" right="0.75" top="1" bottom="1" header="0.5" footer="0.5"/>
  <pageSetup paperSize="9" scale="9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opLeftCell="A13" workbookViewId="0">
      <selection activeCell="K32" sqref="K32:M32"/>
    </sheetView>
  </sheetViews>
  <sheetFormatPr defaultColWidth="9" defaultRowHeight="13.5"/>
  <cols>
    <col min="1" max="1" width="5" style="2" customWidth="1"/>
    <col min="2" max="2" width="4.875" style="1" customWidth="1"/>
    <col min="3" max="3" width="7.375" style="1" customWidth="1"/>
    <col min="4" max="4" width="8.5" style="1" customWidth="1"/>
    <col min="5" max="5" width="20" style="1" customWidth="1"/>
    <col min="6" max="6" width="12.125" style="2" customWidth="1"/>
    <col min="7" max="7" width="13.5" style="1" customWidth="1"/>
    <col min="8" max="8" width="12.125" style="1" customWidth="1"/>
    <col min="9" max="9" width="8" style="1" customWidth="1"/>
    <col min="10" max="10" width="10.875" style="19" customWidth="1"/>
    <col min="11" max="11" width="11.375" style="20" customWidth="1"/>
    <col min="12" max="12" width="9.625" style="1" customWidth="1"/>
    <col min="13" max="14" width="9" style="1"/>
    <col min="15" max="15" width="9" style="1" hidden="1" customWidth="1"/>
    <col min="16" max="16384" width="9" style="1"/>
  </cols>
  <sheetData>
    <row r="1" s="1" customFormat="1" ht="25.5" spans="1:15">
      <c r="A1" s="2"/>
      <c r="B1" s="21" t="s">
        <v>65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O1" s="1">
        <v>0.957</v>
      </c>
    </row>
    <row r="2" s="1" customFormat="1" ht="22" customHeight="1" spans="1:13">
      <c r="A2" s="6" t="s">
        <v>66</v>
      </c>
      <c r="B2" s="6"/>
      <c r="C2" s="6"/>
      <c r="D2" s="6"/>
      <c r="E2" s="7"/>
      <c r="F2" s="7"/>
      <c r="G2" s="7"/>
      <c r="H2" s="7"/>
      <c r="I2" s="28"/>
      <c r="J2" s="29"/>
      <c r="L2" s="28"/>
      <c r="M2" s="18" t="s">
        <v>67</v>
      </c>
    </row>
    <row r="3" s="1" customFormat="1" ht="27" customHeight="1" spans="1:13">
      <c r="A3" s="8" t="s">
        <v>68</v>
      </c>
      <c r="B3" s="9" t="s">
        <v>69</v>
      </c>
      <c r="C3" s="9" t="s">
        <v>70</v>
      </c>
      <c r="D3" s="9" t="s">
        <v>71</v>
      </c>
      <c r="E3" s="9" t="s">
        <v>27</v>
      </c>
      <c r="F3" s="22" t="s">
        <v>72</v>
      </c>
      <c r="G3" s="22" t="s">
        <v>73</v>
      </c>
      <c r="H3" s="22" t="s">
        <v>74</v>
      </c>
      <c r="I3" s="9" t="s">
        <v>75</v>
      </c>
      <c r="J3" s="30" t="s">
        <v>76</v>
      </c>
      <c r="K3" s="31" t="s">
        <v>77</v>
      </c>
      <c r="L3" s="9" t="s">
        <v>78</v>
      </c>
      <c r="M3" s="9" t="s">
        <v>79</v>
      </c>
    </row>
    <row r="4" s="1" customFormat="1" ht="20" customHeight="1" spans="1:13">
      <c r="A4" s="14">
        <v>1</v>
      </c>
      <c r="B4" s="23">
        <v>1</v>
      </c>
      <c r="C4" s="9">
        <v>102</v>
      </c>
      <c r="D4" s="23">
        <v>2.9</v>
      </c>
      <c r="E4" s="23" t="s">
        <v>80</v>
      </c>
      <c r="F4" s="9">
        <v>195.5</v>
      </c>
      <c r="G4" s="23">
        <v>170.85</v>
      </c>
      <c r="H4" s="23">
        <v>24.65</v>
      </c>
      <c r="I4" s="23" t="s">
        <v>81</v>
      </c>
      <c r="J4" s="30">
        <v>8685</v>
      </c>
      <c r="K4" s="32">
        <f t="shared" ref="K4:K13" si="0">J4*F4</f>
        <v>1697917.5</v>
      </c>
      <c r="L4" s="9" t="s">
        <v>82</v>
      </c>
      <c r="M4" s="23"/>
    </row>
    <row r="5" s="1" customFormat="1" ht="20" customHeight="1" spans="1:13">
      <c r="A5" s="14">
        <v>2</v>
      </c>
      <c r="B5" s="23">
        <v>1</v>
      </c>
      <c r="C5" s="9">
        <v>104</v>
      </c>
      <c r="D5" s="23">
        <v>2.9</v>
      </c>
      <c r="E5" s="23" t="s">
        <v>83</v>
      </c>
      <c r="F5" s="9">
        <v>195.64</v>
      </c>
      <c r="G5" s="23">
        <v>170.98</v>
      </c>
      <c r="H5" s="23">
        <v>24.66</v>
      </c>
      <c r="I5" s="23" t="s">
        <v>81</v>
      </c>
      <c r="J5" s="33">
        <v>8338</v>
      </c>
      <c r="K5" s="32">
        <f t="shared" si="0"/>
        <v>1631246.32</v>
      </c>
      <c r="L5" s="9" t="s">
        <v>82</v>
      </c>
      <c r="M5" s="23"/>
    </row>
    <row r="6" s="1" customFormat="1" ht="20" customHeight="1" spans="1:13">
      <c r="A6" s="14">
        <v>3</v>
      </c>
      <c r="B6" s="23">
        <v>1</v>
      </c>
      <c r="C6" s="9">
        <v>107</v>
      </c>
      <c r="D6" s="23">
        <v>2.9</v>
      </c>
      <c r="E6" s="23" t="s">
        <v>80</v>
      </c>
      <c r="F6" s="9">
        <v>195.5</v>
      </c>
      <c r="G6" s="23">
        <v>170.85</v>
      </c>
      <c r="H6" s="23">
        <v>24.65</v>
      </c>
      <c r="I6" s="23" t="s">
        <v>81</v>
      </c>
      <c r="J6" s="33">
        <v>9009</v>
      </c>
      <c r="K6" s="32">
        <f t="shared" si="0"/>
        <v>1761259.5</v>
      </c>
      <c r="L6" s="9" t="s">
        <v>82</v>
      </c>
      <c r="M6" s="23"/>
    </row>
    <row r="7" s="1" customFormat="1" ht="20" customHeight="1" spans="1:13">
      <c r="A7" s="14">
        <v>4</v>
      </c>
      <c r="B7" s="23">
        <v>1</v>
      </c>
      <c r="C7" s="9">
        <v>206</v>
      </c>
      <c r="D7" s="23">
        <v>2.9</v>
      </c>
      <c r="E7" s="23" t="s">
        <v>80</v>
      </c>
      <c r="F7" s="24">
        <v>191.76</v>
      </c>
      <c r="G7" s="23">
        <v>167.58</v>
      </c>
      <c r="H7" s="23">
        <v>24.18</v>
      </c>
      <c r="I7" s="23" t="s">
        <v>81</v>
      </c>
      <c r="J7" s="33">
        <v>8190</v>
      </c>
      <c r="K7" s="32">
        <f t="shared" si="0"/>
        <v>1570514.4</v>
      </c>
      <c r="L7" s="9" t="s">
        <v>82</v>
      </c>
      <c r="M7" s="23"/>
    </row>
    <row r="8" s="1" customFormat="1" ht="20" customHeight="1" spans="1:13">
      <c r="A8" s="14">
        <v>5</v>
      </c>
      <c r="B8" s="23">
        <v>1</v>
      </c>
      <c r="C8" s="9">
        <v>207</v>
      </c>
      <c r="D8" s="23">
        <v>2.9</v>
      </c>
      <c r="E8" s="23" t="s">
        <v>80</v>
      </c>
      <c r="F8" s="24">
        <v>191.76</v>
      </c>
      <c r="G8" s="23">
        <v>167.58</v>
      </c>
      <c r="H8" s="23">
        <v>24.18</v>
      </c>
      <c r="I8" s="23" t="s">
        <v>81</v>
      </c>
      <c r="J8" s="33">
        <v>8190</v>
      </c>
      <c r="K8" s="32">
        <f t="shared" si="0"/>
        <v>1570514.4</v>
      </c>
      <c r="L8" s="9" t="s">
        <v>82</v>
      </c>
      <c r="M8" s="23"/>
    </row>
    <row r="9" s="1" customFormat="1" ht="20" customHeight="1" spans="1:13">
      <c r="A9" s="14">
        <v>6</v>
      </c>
      <c r="B9" s="23">
        <v>1</v>
      </c>
      <c r="C9" s="9">
        <v>301</v>
      </c>
      <c r="D9" s="23">
        <v>2.9</v>
      </c>
      <c r="E9" s="23" t="s">
        <v>80</v>
      </c>
      <c r="F9" s="24">
        <v>183.81</v>
      </c>
      <c r="G9" s="23">
        <v>160.64</v>
      </c>
      <c r="H9" s="23">
        <v>23.17</v>
      </c>
      <c r="I9" s="23" t="s">
        <v>81</v>
      </c>
      <c r="J9" s="33">
        <v>8158</v>
      </c>
      <c r="K9" s="32">
        <f t="shared" si="0"/>
        <v>1499521.98</v>
      </c>
      <c r="L9" s="9" t="s">
        <v>82</v>
      </c>
      <c r="M9" s="23"/>
    </row>
    <row r="10" s="1" customFormat="1" ht="20" customHeight="1" spans="1:13">
      <c r="A10" s="14">
        <v>7</v>
      </c>
      <c r="B10" s="23">
        <v>1</v>
      </c>
      <c r="C10" s="9">
        <v>304</v>
      </c>
      <c r="D10" s="23">
        <v>2.9</v>
      </c>
      <c r="E10" s="23" t="s">
        <v>80</v>
      </c>
      <c r="F10" s="24">
        <v>183.81</v>
      </c>
      <c r="G10" s="23">
        <v>160.64</v>
      </c>
      <c r="H10" s="23">
        <v>23.17</v>
      </c>
      <c r="I10" s="23" t="s">
        <v>81</v>
      </c>
      <c r="J10" s="33">
        <v>7990</v>
      </c>
      <c r="K10" s="32">
        <f t="shared" si="0"/>
        <v>1468641.9</v>
      </c>
      <c r="L10" s="9" t="s">
        <v>82</v>
      </c>
      <c r="M10" s="23"/>
    </row>
    <row r="11" s="1" customFormat="1" ht="20" customHeight="1" spans="1:13">
      <c r="A11" s="14">
        <v>8</v>
      </c>
      <c r="B11" s="23">
        <v>1</v>
      </c>
      <c r="C11" s="9">
        <v>305</v>
      </c>
      <c r="D11" s="23">
        <v>2.9</v>
      </c>
      <c r="E11" s="23" t="s">
        <v>80</v>
      </c>
      <c r="F11" s="24">
        <v>183.81</v>
      </c>
      <c r="G11" s="23">
        <v>160.64</v>
      </c>
      <c r="H11" s="23">
        <v>23.17</v>
      </c>
      <c r="I11" s="23" t="s">
        <v>81</v>
      </c>
      <c r="J11" s="33">
        <v>7990</v>
      </c>
      <c r="K11" s="32">
        <f t="shared" si="0"/>
        <v>1468641.9</v>
      </c>
      <c r="L11" s="9" t="s">
        <v>82</v>
      </c>
      <c r="M11" s="23"/>
    </row>
    <row r="12" s="1" customFormat="1" ht="20" customHeight="1" spans="1:13">
      <c r="A12" s="14">
        <v>9</v>
      </c>
      <c r="B12" s="23">
        <v>1</v>
      </c>
      <c r="C12" s="9">
        <v>403</v>
      </c>
      <c r="D12" s="23">
        <v>2.9</v>
      </c>
      <c r="E12" s="23" t="s">
        <v>80</v>
      </c>
      <c r="F12" s="24">
        <v>197.74</v>
      </c>
      <c r="G12" s="23">
        <v>172.81</v>
      </c>
      <c r="H12" s="23">
        <v>24.93</v>
      </c>
      <c r="I12" s="23" t="s">
        <v>81</v>
      </c>
      <c r="J12" s="33">
        <v>8280</v>
      </c>
      <c r="K12" s="32">
        <f t="shared" si="0"/>
        <v>1637287.2</v>
      </c>
      <c r="L12" s="9" t="s">
        <v>82</v>
      </c>
      <c r="M12" s="23"/>
    </row>
    <row r="13" s="1" customFormat="1" ht="20" customHeight="1" spans="1:13">
      <c r="A13" s="14">
        <v>10</v>
      </c>
      <c r="B13" s="23">
        <v>1</v>
      </c>
      <c r="C13" s="9">
        <v>406</v>
      </c>
      <c r="D13" s="23">
        <v>2.9</v>
      </c>
      <c r="E13" s="23" t="s">
        <v>80</v>
      </c>
      <c r="F13" s="24">
        <v>197.78</v>
      </c>
      <c r="G13" s="23">
        <v>172.85</v>
      </c>
      <c r="H13" s="23">
        <v>24.83</v>
      </c>
      <c r="I13" s="23" t="s">
        <v>81</v>
      </c>
      <c r="J13" s="33">
        <v>8280</v>
      </c>
      <c r="K13" s="32">
        <f t="shared" si="0"/>
        <v>1637618.4</v>
      </c>
      <c r="L13" s="9" t="s">
        <v>82</v>
      </c>
      <c r="M13" s="23"/>
    </row>
    <row r="14" s="1" customFormat="1" ht="20" customHeight="1" spans="1:13">
      <c r="A14" s="14">
        <v>11</v>
      </c>
      <c r="B14" s="23">
        <v>2</v>
      </c>
      <c r="C14" s="9">
        <v>102</v>
      </c>
      <c r="D14" s="23">
        <v>2.9</v>
      </c>
      <c r="E14" s="23" t="s">
        <v>80</v>
      </c>
      <c r="F14" s="24">
        <v>195.41</v>
      </c>
      <c r="G14" s="23">
        <v>170.85</v>
      </c>
      <c r="H14" s="23">
        <v>24.56</v>
      </c>
      <c r="I14" s="23" t="s">
        <v>81</v>
      </c>
      <c r="J14" s="33">
        <v>8990</v>
      </c>
      <c r="K14" s="32">
        <f t="shared" ref="K14:K30" si="1">J14*F14</f>
        <v>1756735.9</v>
      </c>
      <c r="L14" s="9" t="s">
        <v>82</v>
      </c>
      <c r="M14" s="13"/>
    </row>
    <row r="15" s="1" customFormat="1" ht="20" customHeight="1" spans="1:13">
      <c r="A15" s="14">
        <v>12</v>
      </c>
      <c r="B15" s="23">
        <v>2</v>
      </c>
      <c r="C15" s="9">
        <v>104</v>
      </c>
      <c r="D15" s="23">
        <v>2.9</v>
      </c>
      <c r="E15" s="23" t="s">
        <v>83</v>
      </c>
      <c r="F15" s="24">
        <v>195.5</v>
      </c>
      <c r="G15" s="23">
        <v>170.93</v>
      </c>
      <c r="H15" s="23">
        <v>24.57</v>
      </c>
      <c r="I15" s="23" t="s">
        <v>81</v>
      </c>
      <c r="J15" s="33">
        <v>8440</v>
      </c>
      <c r="K15" s="32">
        <f t="shared" si="1"/>
        <v>1650020</v>
      </c>
      <c r="L15" s="9" t="s">
        <v>82</v>
      </c>
      <c r="M15" s="13"/>
    </row>
    <row r="16" s="1" customFormat="1" ht="20" customHeight="1" spans="1:13">
      <c r="A16" s="14">
        <v>13</v>
      </c>
      <c r="B16" s="23">
        <v>2</v>
      </c>
      <c r="C16" s="9">
        <v>107</v>
      </c>
      <c r="D16" s="23">
        <v>2.9</v>
      </c>
      <c r="E16" s="23" t="s">
        <v>80</v>
      </c>
      <c r="F16" s="24">
        <v>195.41</v>
      </c>
      <c r="G16" s="23">
        <v>170.85</v>
      </c>
      <c r="H16" s="23">
        <v>24.56</v>
      </c>
      <c r="I16" s="23" t="s">
        <v>81</v>
      </c>
      <c r="J16" s="33">
        <v>8990</v>
      </c>
      <c r="K16" s="32">
        <f t="shared" si="1"/>
        <v>1756735.9</v>
      </c>
      <c r="L16" s="9" t="s">
        <v>82</v>
      </c>
      <c r="M16" s="13"/>
    </row>
    <row r="17" s="1" customFormat="1" ht="20" customHeight="1" spans="1:13">
      <c r="A17" s="14">
        <v>14</v>
      </c>
      <c r="B17" s="23">
        <v>2</v>
      </c>
      <c r="C17" s="9">
        <v>202</v>
      </c>
      <c r="D17" s="23">
        <v>2.9</v>
      </c>
      <c r="E17" s="23" t="s">
        <v>80</v>
      </c>
      <c r="F17" s="24">
        <v>191.69</v>
      </c>
      <c r="G17" s="23">
        <v>167.59</v>
      </c>
      <c r="H17" s="23">
        <v>24.1</v>
      </c>
      <c r="I17" s="23" t="s">
        <v>81</v>
      </c>
      <c r="J17" s="33">
        <v>8180</v>
      </c>
      <c r="K17" s="32">
        <f t="shared" si="1"/>
        <v>1568024.2</v>
      </c>
      <c r="L17" s="9" t="s">
        <v>82</v>
      </c>
      <c r="M17" s="13"/>
    </row>
    <row r="18" s="1" customFormat="1" ht="20" customHeight="1" spans="1:13">
      <c r="A18" s="14">
        <v>15</v>
      </c>
      <c r="B18" s="23">
        <v>2</v>
      </c>
      <c r="C18" s="9">
        <v>203</v>
      </c>
      <c r="D18" s="23">
        <v>2.9</v>
      </c>
      <c r="E18" s="23" t="s">
        <v>80</v>
      </c>
      <c r="F18" s="24">
        <v>191.69</v>
      </c>
      <c r="G18" s="23">
        <v>167.59</v>
      </c>
      <c r="H18" s="23">
        <v>24.1</v>
      </c>
      <c r="I18" s="23" t="s">
        <v>81</v>
      </c>
      <c r="J18" s="33">
        <v>8180</v>
      </c>
      <c r="K18" s="32">
        <f t="shared" si="1"/>
        <v>1568024.2</v>
      </c>
      <c r="L18" s="9" t="s">
        <v>82</v>
      </c>
      <c r="M18" s="13"/>
    </row>
    <row r="19" s="1" customFormat="1" ht="20" customHeight="1" spans="1:13">
      <c r="A19" s="14">
        <v>16</v>
      </c>
      <c r="B19" s="23">
        <v>2</v>
      </c>
      <c r="C19" s="9">
        <v>206</v>
      </c>
      <c r="D19" s="23">
        <v>2.9</v>
      </c>
      <c r="E19" s="23" t="s">
        <v>80</v>
      </c>
      <c r="F19" s="24">
        <v>191.69</v>
      </c>
      <c r="G19" s="23">
        <v>167.59</v>
      </c>
      <c r="H19" s="23">
        <v>24.1</v>
      </c>
      <c r="I19" s="23" t="s">
        <v>81</v>
      </c>
      <c r="J19" s="33">
        <v>8180</v>
      </c>
      <c r="K19" s="32">
        <f t="shared" si="1"/>
        <v>1568024.2</v>
      </c>
      <c r="L19" s="9" t="s">
        <v>82</v>
      </c>
      <c r="M19" s="13"/>
    </row>
    <row r="20" s="1" customFormat="1" ht="20" customHeight="1" spans="1:13">
      <c r="A20" s="14">
        <v>17</v>
      </c>
      <c r="B20" s="23">
        <v>2</v>
      </c>
      <c r="C20" s="9">
        <v>207</v>
      </c>
      <c r="D20" s="23">
        <v>2.9</v>
      </c>
      <c r="E20" s="23" t="s">
        <v>80</v>
      </c>
      <c r="F20" s="24">
        <v>191.69</v>
      </c>
      <c r="G20" s="23">
        <v>167.59</v>
      </c>
      <c r="H20" s="23">
        <v>24.1</v>
      </c>
      <c r="I20" s="23" t="s">
        <v>81</v>
      </c>
      <c r="J20" s="33">
        <v>8180</v>
      </c>
      <c r="K20" s="32">
        <f t="shared" si="1"/>
        <v>1568024.2</v>
      </c>
      <c r="L20" s="9" t="s">
        <v>82</v>
      </c>
      <c r="M20" s="13"/>
    </row>
    <row r="21" s="1" customFormat="1" ht="20" customHeight="1" spans="1:13">
      <c r="A21" s="14">
        <v>18</v>
      </c>
      <c r="B21" s="23">
        <v>2</v>
      </c>
      <c r="C21" s="9">
        <v>301</v>
      </c>
      <c r="D21" s="23">
        <v>2.9</v>
      </c>
      <c r="E21" s="23" t="s">
        <v>80</v>
      </c>
      <c r="F21" s="24">
        <v>183.74</v>
      </c>
      <c r="G21" s="23">
        <v>160.65</v>
      </c>
      <c r="H21" s="23">
        <v>23.09</v>
      </c>
      <c r="I21" s="23" t="s">
        <v>81</v>
      </c>
      <c r="J21" s="33">
        <v>8087</v>
      </c>
      <c r="K21" s="32">
        <f t="shared" si="1"/>
        <v>1485905.38</v>
      </c>
      <c r="L21" s="9" t="s">
        <v>82</v>
      </c>
      <c r="M21" s="13"/>
    </row>
    <row r="22" s="1" customFormat="1" ht="20" customHeight="1" spans="1:13">
      <c r="A22" s="14">
        <v>19</v>
      </c>
      <c r="B22" s="23">
        <v>2</v>
      </c>
      <c r="C22" s="9">
        <v>304</v>
      </c>
      <c r="D22" s="23">
        <v>2.9</v>
      </c>
      <c r="E22" s="23" t="s">
        <v>80</v>
      </c>
      <c r="F22" s="24">
        <v>183.74</v>
      </c>
      <c r="G22" s="23">
        <v>160.65</v>
      </c>
      <c r="H22" s="23">
        <v>23.09</v>
      </c>
      <c r="I22" s="23" t="s">
        <v>81</v>
      </c>
      <c r="J22" s="33">
        <v>8087</v>
      </c>
      <c r="K22" s="32">
        <f t="shared" si="1"/>
        <v>1485905.38</v>
      </c>
      <c r="L22" s="9" t="s">
        <v>82</v>
      </c>
      <c r="M22" s="13"/>
    </row>
    <row r="23" s="1" customFormat="1" ht="20" customHeight="1" spans="1:13">
      <c r="A23" s="14">
        <v>20</v>
      </c>
      <c r="B23" s="23">
        <v>2</v>
      </c>
      <c r="C23" s="9">
        <v>305</v>
      </c>
      <c r="D23" s="23">
        <v>2.9</v>
      </c>
      <c r="E23" s="23" t="s">
        <v>80</v>
      </c>
      <c r="F23" s="24">
        <v>183.74</v>
      </c>
      <c r="G23" s="23">
        <v>160.65</v>
      </c>
      <c r="H23" s="23">
        <v>23.09</v>
      </c>
      <c r="I23" s="23" t="s">
        <v>81</v>
      </c>
      <c r="J23" s="33">
        <v>8087</v>
      </c>
      <c r="K23" s="32">
        <f t="shared" si="1"/>
        <v>1485905.38</v>
      </c>
      <c r="L23" s="9" t="s">
        <v>82</v>
      </c>
      <c r="M23" s="13"/>
    </row>
    <row r="24" s="1" customFormat="1" ht="20" customHeight="1" spans="1:13">
      <c r="A24" s="14">
        <v>21</v>
      </c>
      <c r="B24" s="23">
        <v>2</v>
      </c>
      <c r="C24" s="9">
        <v>308</v>
      </c>
      <c r="D24" s="23">
        <v>2.9</v>
      </c>
      <c r="E24" s="23" t="s">
        <v>80</v>
      </c>
      <c r="F24" s="24">
        <v>183.74</v>
      </c>
      <c r="G24" s="23">
        <v>160.65</v>
      </c>
      <c r="H24" s="23">
        <v>23.09</v>
      </c>
      <c r="I24" s="23" t="s">
        <v>81</v>
      </c>
      <c r="J24" s="33">
        <v>8087</v>
      </c>
      <c r="K24" s="32">
        <f t="shared" si="1"/>
        <v>1485905.38</v>
      </c>
      <c r="L24" s="9" t="s">
        <v>82</v>
      </c>
      <c r="M24" s="13"/>
    </row>
    <row r="25" s="1" customFormat="1" ht="20" customHeight="1" spans="1:13">
      <c r="A25" s="14">
        <v>22</v>
      </c>
      <c r="B25" s="23">
        <v>2</v>
      </c>
      <c r="C25" s="9">
        <v>406</v>
      </c>
      <c r="D25" s="23">
        <v>2.9</v>
      </c>
      <c r="E25" s="23" t="s">
        <v>80</v>
      </c>
      <c r="F25" s="24">
        <v>197.65</v>
      </c>
      <c r="G25" s="23">
        <v>172.81</v>
      </c>
      <c r="H25" s="23">
        <v>24.84</v>
      </c>
      <c r="I25" s="23" t="s">
        <v>81</v>
      </c>
      <c r="J25" s="33">
        <v>8135</v>
      </c>
      <c r="K25" s="32">
        <f t="shared" si="1"/>
        <v>1607882.75</v>
      </c>
      <c r="L25" s="9" t="s">
        <v>82</v>
      </c>
      <c r="M25" s="13"/>
    </row>
    <row r="26" s="1" customFormat="1" ht="20" customHeight="1" spans="1:13">
      <c r="A26" s="14">
        <v>23</v>
      </c>
      <c r="B26" s="9">
        <v>7</v>
      </c>
      <c r="C26" s="9">
        <v>101</v>
      </c>
      <c r="D26" s="9">
        <v>2.9</v>
      </c>
      <c r="E26" s="9" t="s">
        <v>84</v>
      </c>
      <c r="F26" s="25">
        <v>214.68</v>
      </c>
      <c r="G26" s="9">
        <v>189.26</v>
      </c>
      <c r="H26" s="9">
        <v>25.42</v>
      </c>
      <c r="I26" s="9" t="s">
        <v>81</v>
      </c>
      <c r="J26" s="33">
        <v>8300</v>
      </c>
      <c r="K26" s="32">
        <f t="shared" si="1"/>
        <v>1781844</v>
      </c>
      <c r="L26" s="9" t="s">
        <v>82</v>
      </c>
      <c r="M26" s="9"/>
    </row>
    <row r="27" s="1" customFormat="1" ht="20" customHeight="1" spans="1:13">
      <c r="A27" s="14">
        <v>24</v>
      </c>
      <c r="B27" s="9">
        <v>7</v>
      </c>
      <c r="C27" s="9">
        <v>102</v>
      </c>
      <c r="D27" s="9">
        <v>2.9</v>
      </c>
      <c r="E27" s="9" t="s">
        <v>84</v>
      </c>
      <c r="F27" s="25">
        <v>214.68</v>
      </c>
      <c r="G27" s="9">
        <v>189.26</v>
      </c>
      <c r="H27" s="9">
        <v>25.42</v>
      </c>
      <c r="I27" s="9" t="s">
        <v>81</v>
      </c>
      <c r="J27" s="33">
        <v>8260</v>
      </c>
      <c r="K27" s="32">
        <f t="shared" si="1"/>
        <v>1773256.8</v>
      </c>
      <c r="L27" s="9" t="s">
        <v>82</v>
      </c>
      <c r="M27" s="9"/>
    </row>
    <row r="28" s="1" customFormat="1" ht="20" customHeight="1" spans="1:13">
      <c r="A28" s="14">
        <v>25</v>
      </c>
      <c r="B28" s="9">
        <v>7</v>
      </c>
      <c r="C28" s="9">
        <v>103</v>
      </c>
      <c r="D28" s="9">
        <v>2.9</v>
      </c>
      <c r="E28" s="9" t="s">
        <v>84</v>
      </c>
      <c r="F28" s="25">
        <v>214.68</v>
      </c>
      <c r="G28" s="9">
        <v>189.26</v>
      </c>
      <c r="H28" s="9">
        <v>25.42</v>
      </c>
      <c r="I28" s="9" t="s">
        <v>81</v>
      </c>
      <c r="J28" s="33">
        <v>8260</v>
      </c>
      <c r="K28" s="32">
        <f t="shared" si="1"/>
        <v>1773256.8</v>
      </c>
      <c r="L28" s="9" t="s">
        <v>82</v>
      </c>
      <c r="M28" s="9"/>
    </row>
    <row r="29" s="1" customFormat="1" ht="20" customHeight="1" spans="1:13">
      <c r="A29" s="14">
        <v>26</v>
      </c>
      <c r="B29" s="9">
        <v>7</v>
      </c>
      <c r="C29" s="9">
        <v>104</v>
      </c>
      <c r="D29" s="9">
        <v>2.9</v>
      </c>
      <c r="E29" s="9" t="s">
        <v>84</v>
      </c>
      <c r="F29" s="25">
        <v>214.68</v>
      </c>
      <c r="G29" s="9">
        <v>189.26</v>
      </c>
      <c r="H29" s="9">
        <v>25.42</v>
      </c>
      <c r="I29" s="9" t="s">
        <v>81</v>
      </c>
      <c r="J29" s="33">
        <v>8260</v>
      </c>
      <c r="K29" s="32">
        <f t="shared" si="1"/>
        <v>1773256.8</v>
      </c>
      <c r="L29" s="9" t="s">
        <v>82</v>
      </c>
      <c r="M29" s="9"/>
    </row>
    <row r="30" s="1" customFormat="1" ht="20" customHeight="1" spans="1:13">
      <c r="A30" s="14"/>
      <c r="B30" s="13"/>
      <c r="C30" s="13"/>
      <c r="D30" s="13"/>
      <c r="E30" s="14" t="s">
        <v>85</v>
      </c>
      <c r="F30" s="14">
        <f>SUM(F4:F29)</f>
        <v>5061.52</v>
      </c>
      <c r="G30" s="14"/>
      <c r="H30" s="14"/>
      <c r="I30" s="14"/>
      <c r="J30" s="33">
        <f>K30/F30</f>
        <v>8304.19928598523</v>
      </c>
      <c r="K30" s="34">
        <f>SUM(K4:K29)</f>
        <v>42031870.77</v>
      </c>
      <c r="L30" s="14"/>
      <c r="M30" s="14"/>
    </row>
    <row r="31" s="1" customFormat="1" ht="22" customHeight="1" spans="1:13">
      <c r="A31" s="26" t="s">
        <v>86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="1" customFormat="1" spans="1:13">
      <c r="A32" s="2"/>
      <c r="F32" s="2"/>
      <c r="J32" s="19"/>
      <c r="K32" s="35" t="s">
        <v>87</v>
      </c>
      <c r="L32" s="36"/>
      <c r="M32" s="36"/>
    </row>
  </sheetData>
  <mergeCells count="2">
    <mergeCell ref="B1:M1"/>
    <mergeCell ref="K32:M32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workbookViewId="0">
      <selection activeCell="F24" sqref="F24:F25"/>
    </sheetView>
  </sheetViews>
  <sheetFormatPr defaultColWidth="9" defaultRowHeight="14.25"/>
  <cols>
    <col min="1" max="1" width="8" style="3" customWidth="1"/>
    <col min="2" max="2" width="13.25" style="3" customWidth="1"/>
    <col min="3" max="3" width="10.75" style="3" customWidth="1"/>
    <col min="4" max="4" width="13.875" style="3" customWidth="1"/>
    <col min="5" max="5" width="13.75" style="3" customWidth="1"/>
    <col min="6" max="6" width="14" style="3" customWidth="1"/>
    <col min="7" max="7" width="13" style="3" customWidth="1"/>
    <col min="8" max="9" width="10.125" style="3" customWidth="1"/>
    <col min="10" max="10" width="18.25" style="3" customWidth="1"/>
    <col min="11" max="16384" width="9" style="1"/>
  </cols>
  <sheetData>
    <row r="1" s="1" customFormat="1" ht="25.5" spans="1:10">
      <c r="A1" s="3"/>
      <c r="B1" s="4"/>
      <c r="C1" s="5" t="s">
        <v>88</v>
      </c>
      <c r="D1" s="5"/>
      <c r="E1" s="5"/>
      <c r="F1" s="5"/>
      <c r="G1" s="5"/>
      <c r="H1" s="5"/>
      <c r="I1" s="5"/>
      <c r="J1" s="4"/>
    </row>
    <row r="2" s="1" customFormat="1" ht="19" customHeight="1" spans="1:10">
      <c r="A2" s="6" t="s">
        <v>89</v>
      </c>
      <c r="B2" s="6"/>
      <c r="C2" s="6"/>
      <c r="D2" s="6"/>
      <c r="E2" s="7"/>
      <c r="F2" s="4"/>
      <c r="G2" s="4"/>
      <c r="H2" s="4"/>
      <c r="I2" s="4"/>
      <c r="J2" s="18" t="s">
        <v>67</v>
      </c>
    </row>
    <row r="3" s="1" customFormat="1" ht="19" customHeight="1" spans="1:10">
      <c r="A3" s="8" t="s">
        <v>68</v>
      </c>
      <c r="B3" s="8" t="s">
        <v>90</v>
      </c>
      <c r="C3" s="8" t="s">
        <v>91</v>
      </c>
      <c r="D3" s="8" t="s">
        <v>92</v>
      </c>
      <c r="E3" s="8" t="s">
        <v>75</v>
      </c>
      <c r="F3" s="8" t="s">
        <v>76</v>
      </c>
      <c r="G3" s="8" t="s">
        <v>93</v>
      </c>
      <c r="H3" s="8" t="s">
        <v>94</v>
      </c>
      <c r="I3" s="8" t="s">
        <v>95</v>
      </c>
      <c r="J3" s="8" t="s">
        <v>78</v>
      </c>
    </row>
    <row r="4" s="1" customFormat="1" ht="19" customHeight="1" spans="1:10">
      <c r="A4" s="9">
        <v>1</v>
      </c>
      <c r="B4" s="9" t="s">
        <v>96</v>
      </c>
      <c r="C4" s="10">
        <v>2.8</v>
      </c>
      <c r="D4" s="9">
        <v>19.8</v>
      </c>
      <c r="E4" s="11" t="s">
        <v>97</v>
      </c>
      <c r="F4" s="10">
        <v>120000</v>
      </c>
      <c r="G4" s="10">
        <v>120000</v>
      </c>
      <c r="H4" s="11" t="s">
        <v>41</v>
      </c>
      <c r="I4" s="10">
        <v>70</v>
      </c>
      <c r="J4" s="11" t="s">
        <v>82</v>
      </c>
    </row>
    <row r="5" s="1" customFormat="1" ht="19" customHeight="1" spans="1:10">
      <c r="A5" s="9">
        <v>2</v>
      </c>
      <c r="B5" s="9" t="s">
        <v>98</v>
      </c>
      <c r="C5" s="10">
        <v>2.8</v>
      </c>
      <c r="D5" s="9">
        <v>19.8</v>
      </c>
      <c r="E5" s="11" t="s">
        <v>97</v>
      </c>
      <c r="F5" s="10">
        <v>120000</v>
      </c>
      <c r="G5" s="10">
        <v>120000</v>
      </c>
      <c r="H5" s="11" t="s">
        <v>41</v>
      </c>
      <c r="I5" s="10">
        <v>70</v>
      </c>
      <c r="J5" s="11" t="s">
        <v>82</v>
      </c>
    </row>
    <row r="6" s="1" customFormat="1" ht="19" customHeight="1" spans="1:10">
      <c r="A6" s="9">
        <v>3</v>
      </c>
      <c r="B6" s="9" t="s">
        <v>99</v>
      </c>
      <c r="C6" s="10">
        <v>2.8</v>
      </c>
      <c r="D6" s="9">
        <v>19.8</v>
      </c>
      <c r="E6" s="11" t="s">
        <v>97</v>
      </c>
      <c r="F6" s="10">
        <v>120000</v>
      </c>
      <c r="G6" s="10">
        <v>120000</v>
      </c>
      <c r="H6" s="11" t="s">
        <v>41</v>
      </c>
      <c r="I6" s="10">
        <v>70</v>
      </c>
      <c r="J6" s="11" t="s">
        <v>82</v>
      </c>
    </row>
    <row r="7" s="1" customFormat="1" ht="19" customHeight="1" spans="1:10">
      <c r="A7" s="9">
        <v>4</v>
      </c>
      <c r="B7" s="9" t="s">
        <v>100</v>
      </c>
      <c r="C7" s="10">
        <v>2.8</v>
      </c>
      <c r="D7" s="9">
        <v>19.8</v>
      </c>
      <c r="E7" s="11" t="s">
        <v>97</v>
      </c>
      <c r="F7" s="10">
        <v>120000</v>
      </c>
      <c r="G7" s="10">
        <v>120000</v>
      </c>
      <c r="H7" s="11" t="s">
        <v>41</v>
      </c>
      <c r="I7" s="10">
        <v>70</v>
      </c>
      <c r="J7" s="11" t="s">
        <v>82</v>
      </c>
    </row>
    <row r="8" s="1" customFormat="1" ht="19" customHeight="1" spans="1:10">
      <c r="A8" s="9">
        <v>5</v>
      </c>
      <c r="B8" s="9" t="s">
        <v>101</v>
      </c>
      <c r="C8" s="10">
        <v>2.8</v>
      </c>
      <c r="D8" s="9">
        <v>19.8</v>
      </c>
      <c r="E8" s="11" t="s">
        <v>97</v>
      </c>
      <c r="F8" s="10">
        <v>120000</v>
      </c>
      <c r="G8" s="10">
        <v>120000</v>
      </c>
      <c r="H8" s="11" t="s">
        <v>41</v>
      </c>
      <c r="I8" s="10">
        <v>70</v>
      </c>
      <c r="J8" s="11" t="s">
        <v>82</v>
      </c>
    </row>
    <row r="9" s="1" customFormat="1" ht="19" customHeight="1" spans="1:10">
      <c r="A9" s="9">
        <v>6</v>
      </c>
      <c r="B9" s="9" t="s">
        <v>102</v>
      </c>
      <c r="C9" s="10">
        <v>2.8</v>
      </c>
      <c r="D9" s="9">
        <v>19.64</v>
      </c>
      <c r="E9" s="11" t="s">
        <v>97</v>
      </c>
      <c r="F9" s="10">
        <v>120000</v>
      </c>
      <c r="G9" s="10">
        <v>120000</v>
      </c>
      <c r="H9" s="11" t="s">
        <v>41</v>
      </c>
      <c r="I9" s="10">
        <v>70</v>
      </c>
      <c r="J9" s="11" t="s">
        <v>82</v>
      </c>
    </row>
    <row r="10" s="1" customFormat="1" ht="19" customHeight="1" spans="1:10">
      <c r="A10" s="9">
        <v>7</v>
      </c>
      <c r="B10" s="9" t="s">
        <v>103</v>
      </c>
      <c r="C10" s="10">
        <v>2.8</v>
      </c>
      <c r="D10" s="9">
        <v>19.8</v>
      </c>
      <c r="E10" s="11" t="s">
        <v>97</v>
      </c>
      <c r="F10" s="10">
        <v>120000</v>
      </c>
      <c r="G10" s="10">
        <v>120000</v>
      </c>
      <c r="H10" s="11" t="s">
        <v>41</v>
      </c>
      <c r="I10" s="10">
        <v>70</v>
      </c>
      <c r="J10" s="11" t="s">
        <v>82</v>
      </c>
    </row>
    <row r="11" s="1" customFormat="1" ht="19" customHeight="1" spans="1:10">
      <c r="A11" s="9">
        <v>8</v>
      </c>
      <c r="B11" s="9" t="s">
        <v>104</v>
      </c>
      <c r="C11" s="10">
        <v>2.8</v>
      </c>
      <c r="D11" s="9">
        <v>19.8</v>
      </c>
      <c r="E11" s="11" t="s">
        <v>97</v>
      </c>
      <c r="F11" s="10">
        <v>120000</v>
      </c>
      <c r="G11" s="10">
        <v>120000</v>
      </c>
      <c r="H11" s="11" t="s">
        <v>41</v>
      </c>
      <c r="I11" s="10">
        <v>70</v>
      </c>
      <c r="J11" s="11" t="s">
        <v>82</v>
      </c>
    </row>
    <row r="12" s="1" customFormat="1" ht="19" customHeight="1" spans="1:10">
      <c r="A12" s="9">
        <v>9</v>
      </c>
      <c r="B12" s="9" t="s">
        <v>105</v>
      </c>
      <c r="C12" s="10">
        <v>2.8</v>
      </c>
      <c r="D12" s="9">
        <v>19.8</v>
      </c>
      <c r="E12" s="11" t="s">
        <v>97</v>
      </c>
      <c r="F12" s="10">
        <v>120000</v>
      </c>
      <c r="G12" s="10">
        <v>120000</v>
      </c>
      <c r="H12" s="11" t="s">
        <v>41</v>
      </c>
      <c r="I12" s="10">
        <v>70</v>
      </c>
      <c r="J12" s="11" t="s">
        <v>82</v>
      </c>
    </row>
    <row r="13" s="1" customFormat="1" ht="19" customHeight="1" spans="1:10">
      <c r="A13" s="9">
        <v>10</v>
      </c>
      <c r="B13" s="12" t="s">
        <v>106</v>
      </c>
      <c r="C13" s="10">
        <v>2.8</v>
      </c>
      <c r="D13" s="10">
        <v>30.63</v>
      </c>
      <c r="E13" s="11" t="s">
        <v>97</v>
      </c>
      <c r="F13" s="10">
        <v>130000</v>
      </c>
      <c r="G13" s="10">
        <v>130000</v>
      </c>
      <c r="H13" s="11" t="s">
        <v>41</v>
      </c>
      <c r="I13" s="10">
        <v>70</v>
      </c>
      <c r="J13" s="11" t="s">
        <v>82</v>
      </c>
    </row>
    <row r="14" s="1" customFormat="1" ht="19" customHeight="1" spans="1:10">
      <c r="A14" s="9">
        <v>11</v>
      </c>
      <c r="B14" s="12" t="s">
        <v>107</v>
      </c>
      <c r="C14" s="10">
        <v>2.8</v>
      </c>
      <c r="D14" s="10">
        <v>23.25</v>
      </c>
      <c r="E14" s="11" t="s">
        <v>97</v>
      </c>
      <c r="F14" s="10">
        <v>120000</v>
      </c>
      <c r="G14" s="10">
        <v>120000</v>
      </c>
      <c r="H14" s="11" t="s">
        <v>41</v>
      </c>
      <c r="I14" s="10">
        <v>70</v>
      </c>
      <c r="J14" s="11" t="s">
        <v>82</v>
      </c>
    </row>
    <row r="15" s="1" customFormat="1" ht="19" customHeight="1" spans="1:10">
      <c r="A15" s="9">
        <v>12</v>
      </c>
      <c r="B15" s="12" t="s">
        <v>108</v>
      </c>
      <c r="C15" s="10">
        <v>2.8</v>
      </c>
      <c r="D15" s="10">
        <v>23.25</v>
      </c>
      <c r="E15" s="11" t="s">
        <v>97</v>
      </c>
      <c r="F15" s="10">
        <v>120000</v>
      </c>
      <c r="G15" s="10">
        <v>120000</v>
      </c>
      <c r="H15" s="11" t="s">
        <v>41</v>
      </c>
      <c r="I15" s="10">
        <v>70</v>
      </c>
      <c r="J15" s="11" t="s">
        <v>82</v>
      </c>
    </row>
    <row r="16" s="1" customFormat="1" ht="19" customHeight="1" spans="1:10">
      <c r="A16" s="9">
        <v>13</v>
      </c>
      <c r="B16" s="12" t="s">
        <v>109</v>
      </c>
      <c r="C16" s="10">
        <v>2.8</v>
      </c>
      <c r="D16" s="10">
        <v>30.63</v>
      </c>
      <c r="E16" s="11" t="s">
        <v>97</v>
      </c>
      <c r="F16" s="10">
        <v>130000</v>
      </c>
      <c r="G16" s="10">
        <v>130000</v>
      </c>
      <c r="H16" s="11" t="s">
        <v>41</v>
      </c>
      <c r="I16" s="10">
        <v>70</v>
      </c>
      <c r="J16" s="11" t="s">
        <v>82</v>
      </c>
    </row>
    <row r="17" s="1" customFormat="1" ht="19" customHeight="1" spans="1:10">
      <c r="A17" s="13"/>
      <c r="B17" s="14" t="s">
        <v>110</v>
      </c>
      <c r="C17" s="13"/>
      <c r="D17" s="14">
        <f>SUM(D4:D16)</f>
        <v>285.8</v>
      </c>
      <c r="E17" s="13"/>
      <c r="F17" s="13"/>
      <c r="G17" s="14">
        <f>SUM(G4:G16)</f>
        <v>1580000</v>
      </c>
      <c r="H17" s="13"/>
      <c r="I17" s="13"/>
      <c r="J17" s="13"/>
    </row>
    <row r="18" s="1" customFormat="1" ht="19" customHeight="1" spans="1:10">
      <c r="A18" s="15" t="s">
        <v>111</v>
      </c>
      <c r="B18" s="16"/>
      <c r="C18" s="16"/>
      <c r="D18" s="16"/>
      <c r="E18" s="16"/>
      <c r="F18" s="17"/>
      <c r="G18" s="17"/>
      <c r="H18" s="17"/>
      <c r="I18" s="17"/>
      <c r="J18" s="17"/>
    </row>
    <row r="19" s="1" customFormat="1" spans="1:10">
      <c r="A19" s="3"/>
      <c r="B19" s="4"/>
      <c r="C19" s="4"/>
      <c r="D19" s="4"/>
      <c r="E19" s="4"/>
      <c r="F19" s="4"/>
      <c r="G19" s="4"/>
      <c r="H19" s="4" t="s">
        <v>87</v>
      </c>
      <c r="I19" s="4"/>
      <c r="J19" s="4"/>
    </row>
    <row r="20" s="1" customFormat="1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="1" customFormat="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="1" customFormat="1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="1" customFormat="1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="1" customFormat="1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="1" customFormat="1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="1" customFormat="1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="1" customFormat="1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="1" customFormat="1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="1" customFormat="1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="1" customFormat="1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="1" customFormat="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="1" customFormat="1" spans="1:10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="1" customFormat="1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="1" customFormat="1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="2" customFormat="1" spans="1:11">
      <c r="A35" s="3"/>
      <c r="B35" s="3"/>
      <c r="C35" s="3"/>
      <c r="D35" s="3"/>
      <c r="E35" s="3"/>
      <c r="F35" s="3"/>
      <c r="G35" s="3"/>
      <c r="H35" s="3"/>
      <c r="I35" s="3"/>
      <c r="J35" s="3"/>
      <c r="K35" s="1"/>
    </row>
    <row r="36" s="1" customFormat="1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="1" customFormat="1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="1" customFormat="1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="1" customFormat="1" spans="1:10">
      <c r="A39" s="3"/>
      <c r="B39" s="3"/>
      <c r="C39" s="3"/>
      <c r="D39" s="3"/>
      <c r="E39" s="3"/>
      <c r="F39" s="3"/>
      <c r="G39" s="3"/>
      <c r="H39" s="3"/>
      <c r="I39" s="3"/>
      <c r="J39" s="3"/>
    </row>
  </sheetData>
  <mergeCells count="3">
    <mergeCell ref="C1:I1"/>
    <mergeCell ref="A18:J18"/>
    <mergeCell ref="H19:J1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住宅</vt:lpstr>
      <vt:lpstr>车库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余姚市发展与改革局</cp:lastModifiedBy>
  <dcterms:created xsi:type="dcterms:W3CDTF">2023-10-25T05:38:00Z</dcterms:created>
  <dcterms:modified xsi:type="dcterms:W3CDTF">2023-10-27T00:06:11Z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11E69319BD714BC8B43053A07B4CA6DF_11</vt:lpwstr>
  </property>
  <property fmtid="{D5CDD505-2E9C-101B-9397-08002B2CF9AE}" pid="3" name="KSOProductBuildVer">
    <vt:lpwstr>2052-10.8.2.6666</vt:lpwstr>
  </property>
</Properties>
</file>