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12540" activeTab="1"/>
  </bookViews>
  <sheets>
    <sheet name="标价牌" sheetId="2" r:id="rId1"/>
    <sheet name="价目表" sheetId="10" r:id="rId2"/>
  </sheets>
  <calcPr calcId="125725"/>
</workbook>
</file>

<file path=xl/calcChain.xml><?xml version="1.0" encoding="utf-8"?>
<calcChain xmlns="http://schemas.openxmlformats.org/spreadsheetml/2006/main">
  <c r="H75" i="10"/>
  <c r="G75"/>
  <c r="F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75" s="1"/>
  <c r="J75" s="1"/>
</calcChain>
</file>

<file path=xl/sharedStrings.xml><?xml version="1.0" encoding="utf-8"?>
<sst xmlns="http://schemas.openxmlformats.org/spreadsheetml/2006/main" count="467" uniqueCount="174">
  <si>
    <t>商品房销售标价牌</t>
  </si>
  <si>
    <t>开发企业名称</t>
  </si>
  <si>
    <t>余姚市前湾小微园开发有限公司</t>
  </si>
  <si>
    <t>楼盘名称</t>
  </si>
  <si>
    <t>杭州湾（小曹娥）机电产业园</t>
  </si>
  <si>
    <t>坐落位置</t>
  </si>
  <si>
    <t>余姚市小曹娥镇工业园区南区    贯通路12号</t>
  </si>
  <si>
    <t>预售许可证号码</t>
  </si>
  <si>
    <t>预售许可套数</t>
  </si>
  <si>
    <t>土地性质</t>
  </si>
  <si>
    <t>工业用地</t>
  </si>
  <si>
    <t>土地使用起止年限</t>
  </si>
  <si>
    <t>容积率</t>
  </si>
  <si>
    <t>建筑结构</t>
  </si>
  <si>
    <t>框架</t>
  </si>
  <si>
    <t>绿化率</t>
  </si>
  <si>
    <t>车位配比率</t>
  </si>
  <si>
    <t>装修状况</t>
  </si>
  <si>
    <t>毛坯</t>
  </si>
  <si>
    <t>房屋类型</t>
  </si>
  <si>
    <t>多层</t>
  </si>
  <si>
    <t>房源概况</t>
  </si>
  <si>
    <t>户型</t>
  </si>
  <si>
    <t>室</t>
  </si>
  <si>
    <t>建筑面积</t>
  </si>
  <si>
    <t>可供销售房屋总套数</t>
  </si>
  <si>
    <t>工业厂房70套</t>
  </si>
  <si>
    <t>当期销售推出商品房总套数</t>
  </si>
  <si>
    <t>基础设施配套情况</t>
  </si>
  <si>
    <t>水</t>
  </si>
  <si>
    <t>电</t>
  </si>
  <si>
    <t>燃气</t>
  </si>
  <si>
    <t>供暖</t>
  </si>
  <si>
    <t>通讯</t>
  </si>
  <si>
    <t>电视</t>
  </si>
  <si>
    <t>有</t>
  </si>
  <si>
    <t>无</t>
  </si>
  <si>
    <t>享受优惠折扣条件</t>
  </si>
  <si>
    <t>代收代办收费项目和标准(购房者自愿选择)</t>
  </si>
  <si>
    <t>收费项目</t>
  </si>
  <si>
    <t>收费标准</t>
  </si>
  <si>
    <t>收费依据</t>
  </si>
  <si>
    <t>代收费的委托单位名称</t>
  </si>
  <si>
    <t>契税、印花税</t>
  </si>
  <si>
    <t>按实收费</t>
  </si>
  <si>
    <t>国家税收政策</t>
  </si>
  <si>
    <t>财政部门</t>
  </si>
  <si>
    <t>工本费、权证费等</t>
  </si>
  <si>
    <t>国家权证费用标准</t>
  </si>
  <si>
    <t>权证部门</t>
  </si>
  <si>
    <t>产权证代办费</t>
  </si>
  <si>
    <t>300元/户</t>
  </si>
  <si>
    <t>双方协商决定</t>
  </si>
  <si>
    <t>本公司</t>
  </si>
  <si>
    <t>物业专项维修基金</t>
  </si>
  <si>
    <t>12元/平方米</t>
  </si>
  <si>
    <t>余政办发【2019】48号《余姚市人民政府办公室关于印发加快小微企业园高质量发展补充意见的通知》执行</t>
  </si>
  <si>
    <t>小曹娥镇   人民政府</t>
  </si>
  <si>
    <t>前期物业服务</t>
  </si>
  <si>
    <t>物业服务单位名称</t>
  </si>
  <si>
    <t>服务内容与标准</t>
  </si>
  <si>
    <t>宁波市欣隆物业管理有限公司</t>
  </si>
  <si>
    <t>1.物业共用部位的维修养护管理；2.物业共用设施设备的运行维修养护管理；3.物业共用部位和相关场地的清洁卫生，垃圾的收集清运及雨污水管道的疏通；4.公共绿化的养护管理；5.车辆行驶停放秩序管理（不包括车辆保管责任）；6.公共秩序维护、安全防范等事项的协助管理；7.装饰装修管理；8.物业档案资料管理；9.收发业主的各种信件及快递（不包括保管责任）；10.法规和政策规定由物业管理单位管理的其它事项.</t>
  </si>
  <si>
    <t>一、生产性用房：           1.10元/月.平方米         二、非生产性用房：     1.58元/月.平方米</t>
  </si>
  <si>
    <t>根据杭州湾（小曹娥）机电产业园前期物业服务合同</t>
  </si>
  <si>
    <t>特别提示</t>
  </si>
  <si>
    <t>商品房和车库（车位）、辅房销售的具体标价内容详见价目表或价格手册。价格举报电话：12358</t>
  </si>
  <si>
    <t>填报日期：2021年04月06日</t>
  </si>
  <si>
    <t>商品房销售价目表</t>
  </si>
  <si>
    <t>楼盘名称：杭州湾（小曹娥）机电产业园    (工业厂房)</t>
  </si>
  <si>
    <t>填制日期：2021年04月06日</t>
  </si>
  <si>
    <t>幢号</t>
  </si>
  <si>
    <t>单元</t>
  </si>
  <si>
    <t>室号</t>
  </si>
  <si>
    <t>层高</t>
  </si>
  <si>
    <t>套内建筑面积</t>
  </si>
  <si>
    <t>公摊建筑面积</t>
  </si>
  <si>
    <t>计价单位</t>
  </si>
  <si>
    <t>销售单价</t>
  </si>
  <si>
    <t>房屋总价</t>
  </si>
  <si>
    <t>销售状态</t>
  </si>
  <si>
    <t>备注</t>
  </si>
  <si>
    <t>1幢</t>
  </si>
  <si>
    <t>1-101</t>
  </si>
  <si>
    <t>6.5M</t>
  </si>
  <si>
    <t>元</t>
  </si>
  <si>
    <t>未售</t>
  </si>
  <si>
    <t>1-102</t>
  </si>
  <si>
    <t>1-103</t>
  </si>
  <si>
    <t>1-104</t>
  </si>
  <si>
    <t>1-201</t>
  </si>
  <si>
    <t>4.5M</t>
  </si>
  <si>
    <t>1-202</t>
  </si>
  <si>
    <t>1-203</t>
  </si>
  <si>
    <t>1-204</t>
  </si>
  <si>
    <t>1-301</t>
  </si>
  <si>
    <t>1-302</t>
  </si>
  <si>
    <t>1-303</t>
  </si>
  <si>
    <t>1-304</t>
  </si>
  <si>
    <t>1-401</t>
  </si>
  <si>
    <t>1-402</t>
  </si>
  <si>
    <t>1-403</t>
  </si>
  <si>
    <t>1-404</t>
  </si>
  <si>
    <t>2幢</t>
  </si>
  <si>
    <t>2-101</t>
  </si>
  <si>
    <t>2-102</t>
  </si>
  <si>
    <t>2-201</t>
  </si>
  <si>
    <t>2-202</t>
  </si>
  <si>
    <t>2-301</t>
  </si>
  <si>
    <t>2-302</t>
  </si>
  <si>
    <t>2-401</t>
  </si>
  <si>
    <t>2-402</t>
  </si>
  <si>
    <t>3幢</t>
  </si>
  <si>
    <t>3-101</t>
  </si>
  <si>
    <t>3-102</t>
  </si>
  <si>
    <t>3-201</t>
  </si>
  <si>
    <t>3-202</t>
  </si>
  <si>
    <t>3-301</t>
  </si>
  <si>
    <t>3-302</t>
  </si>
  <si>
    <t>3-401</t>
  </si>
  <si>
    <t>3-402</t>
  </si>
  <si>
    <t>4幢</t>
  </si>
  <si>
    <t>4-101</t>
  </si>
  <si>
    <t>4-102</t>
  </si>
  <si>
    <t>4-201</t>
  </si>
  <si>
    <t>4-202</t>
  </si>
  <si>
    <t>4-301</t>
  </si>
  <si>
    <t>4-302</t>
  </si>
  <si>
    <t>4-401</t>
  </si>
  <si>
    <t>4-402</t>
  </si>
  <si>
    <t>5幢</t>
  </si>
  <si>
    <t>5-101</t>
  </si>
  <si>
    <t>5-102</t>
  </si>
  <si>
    <t>5-201</t>
  </si>
  <si>
    <t>5-202</t>
  </si>
  <si>
    <t>5-301</t>
  </si>
  <si>
    <t>5-302</t>
  </si>
  <si>
    <t>5-401</t>
  </si>
  <si>
    <t>5-402</t>
  </si>
  <si>
    <t>6幢</t>
  </si>
  <si>
    <t>6-101</t>
  </si>
  <si>
    <t>6-102</t>
  </si>
  <si>
    <t>6-201</t>
  </si>
  <si>
    <t>6-202</t>
  </si>
  <si>
    <t>6-301</t>
  </si>
  <si>
    <t>4.0M</t>
  </si>
  <si>
    <t>6-302</t>
  </si>
  <si>
    <t>6-401</t>
  </si>
  <si>
    <t>6-402</t>
  </si>
  <si>
    <t>6-501</t>
  </si>
  <si>
    <t>3.9M</t>
  </si>
  <si>
    <t>6-502</t>
  </si>
  <si>
    <t>7幢</t>
  </si>
  <si>
    <t>7-101</t>
  </si>
  <si>
    <t>7-102</t>
  </si>
  <si>
    <t>7-201</t>
  </si>
  <si>
    <t>7-202</t>
  </si>
  <si>
    <t>7-301</t>
  </si>
  <si>
    <t>7-302</t>
  </si>
  <si>
    <t>7-401</t>
  </si>
  <si>
    <t>7-402</t>
  </si>
  <si>
    <t>7-501</t>
  </si>
  <si>
    <t>7-502</t>
  </si>
  <si>
    <t>8幢</t>
  </si>
  <si>
    <t>8-101</t>
  </si>
  <si>
    <t>8-201</t>
  </si>
  <si>
    <t>1-8幢共计70套</t>
  </si>
  <si>
    <t>——</t>
  </si>
  <si>
    <t>本表报备房源总套数70套，总面积56619.20㎡，总价146642453.00元，均单价2589.98元/㎡。</t>
  </si>
  <si>
    <t>价格举报电话：12358</t>
  </si>
  <si>
    <t>/</t>
    <phoneticPr fontId="9" type="noConversion"/>
  </si>
  <si>
    <r>
      <t>56619.20</t>
    </r>
    <r>
      <rPr>
        <sz val="11"/>
        <rFont val="SimSun"/>
        <charset val="134"/>
      </rPr>
      <t>㎡</t>
    </r>
    <phoneticPr fontId="9" type="noConversion"/>
  </si>
  <si>
    <t>每1000平方米配3只车位               （机动车位196个、非机动车位1300个）</t>
    <phoneticPr fontId="9" type="noConversion"/>
  </si>
  <si>
    <t>2020年02月27日        至2070年02月26日</t>
    <phoneticPr fontId="9" type="noConversion"/>
  </si>
</sst>
</file>

<file path=xl/styles.xml><?xml version="1.0" encoding="utf-8"?>
<styleSheet xmlns="http://schemas.openxmlformats.org/spreadsheetml/2006/main">
  <numFmts count="3">
    <numFmt numFmtId="176" formatCode="0.00_ "/>
    <numFmt numFmtId="177" formatCode="0.0000_ "/>
    <numFmt numFmtId="178" formatCode="0_ "/>
  </numFmts>
  <fonts count="10">
    <font>
      <sz val="11"/>
      <color theme="1"/>
      <name val="宋体"/>
      <charset val="134"/>
      <scheme val="minor"/>
    </font>
    <font>
      <sz val="11"/>
      <name val="宋体"/>
      <family val="3"/>
      <charset val="134"/>
    </font>
    <font>
      <sz val="12"/>
      <name val="宋体"/>
      <family val="3"/>
      <charset val="134"/>
    </font>
    <font>
      <b/>
      <sz val="20"/>
      <name val="宋体"/>
      <family val="3"/>
      <charset val="134"/>
    </font>
    <font>
      <sz val="11"/>
      <color indexed="8"/>
      <name val="宋体"/>
      <family val="3"/>
      <charset val="134"/>
    </font>
    <font>
      <sz val="12"/>
      <color indexed="8"/>
      <name val="宋体"/>
      <family val="3"/>
      <charset val="134"/>
    </font>
    <font>
      <b/>
      <sz val="11"/>
      <name val="宋体"/>
      <family val="3"/>
      <charset val="134"/>
    </font>
    <font>
      <b/>
      <sz val="24"/>
      <name val="宋体"/>
      <family val="3"/>
      <charset val="134"/>
    </font>
    <font>
      <sz val="11"/>
      <name val="SimSun"/>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Protection="0">
      <alignment vertical="center"/>
    </xf>
  </cellStyleXfs>
  <cellXfs count="84">
    <xf numFmtId="0" fontId="0" fillId="0" borderId="0" xfId="0">
      <alignment vertical="center"/>
    </xf>
    <xf numFmtId="0" fontId="1" fillId="2" borderId="0" xfId="1" applyNumberFormat="1"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1" fillId="2" borderId="2" xfId="1"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2" borderId="2" xfId="0" applyFill="1" applyBorder="1" applyAlignment="1">
      <alignment horizontal="center" vertical="center"/>
    </xf>
    <xf numFmtId="0" fontId="4" fillId="0" borderId="2" xfId="0" applyFont="1" applyFill="1" applyBorder="1" applyAlignment="1" applyProtection="1">
      <alignment horizontal="center" vertical="center" wrapText="1"/>
      <protection locked="0"/>
    </xf>
    <xf numFmtId="2" fontId="4" fillId="0" borderId="2" xfId="0" applyNumberFormat="1" applyFont="1" applyFill="1" applyBorder="1" applyAlignment="1" applyProtection="1">
      <alignment horizontal="center" vertical="center" wrapText="1"/>
      <protection locked="0"/>
    </xf>
    <xf numFmtId="177" fontId="4" fillId="0" borderId="2" xfId="0" applyNumberFormat="1" applyFont="1" applyFill="1" applyBorder="1" applyAlignment="1" applyProtection="1">
      <alignment horizontal="center" vertical="center" wrapText="1"/>
      <protection locked="0"/>
    </xf>
    <xf numFmtId="12" fontId="1" fillId="2" borderId="2" xfId="1" applyNumberFormat="1" applyFont="1" applyFill="1" applyBorder="1" applyAlignment="1">
      <alignment horizontal="center" vertical="center"/>
    </xf>
    <xf numFmtId="176" fontId="0" fillId="2" borderId="2" xfId="0" applyNumberFormat="1" applyFill="1" applyBorder="1" applyAlignment="1">
      <alignment horizontal="center" vertical="center"/>
    </xf>
    <xf numFmtId="0" fontId="0" fillId="2" borderId="0" xfId="0" applyFill="1" applyBorder="1" applyAlignment="1">
      <alignment horizontal="center" vertical="center"/>
    </xf>
    <xf numFmtId="178" fontId="0" fillId="2" borderId="2" xfId="0" applyNumberFormat="1" applyFill="1" applyBorder="1" applyAlignment="1">
      <alignment horizontal="center" vertical="center"/>
    </xf>
    <xf numFmtId="176" fontId="4" fillId="0" borderId="2"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0" applyFont="1" applyAlignment="1">
      <alignment wrapText="1"/>
    </xf>
    <xf numFmtId="0" fontId="6" fillId="0" borderId="0" xfId="0" applyFont="1" applyAlignment="1">
      <alignment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6"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1" fillId="0" borderId="2" xfId="0" applyFont="1" applyBorder="1" applyAlignment="1">
      <alignment horizontal="left" vertical="center" wrapText="1"/>
    </xf>
    <xf numFmtId="0" fontId="6" fillId="0" borderId="7"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1" fillId="0" borderId="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right" wrapText="1"/>
    </xf>
    <xf numFmtId="0" fontId="6" fillId="0" borderId="0" xfId="0" applyFont="1" applyAlignment="1">
      <alignment horizontal="center" wrapText="1"/>
    </xf>
    <xf numFmtId="0" fontId="6" fillId="0" borderId="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2" borderId="1"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 fillId="2" borderId="0" xfId="1" applyNumberFormat="1" applyFont="1" applyFill="1" applyBorder="1" applyAlignment="1">
      <alignment horizontal="center" vertical="center"/>
    </xf>
    <xf numFmtId="0" fontId="1" fillId="2" borderId="0" xfId="1" applyNumberFormat="1" applyFont="1" applyFill="1" applyBorder="1" applyAlignment="1">
      <alignment horizontal="left" vertical="center"/>
    </xf>
    <xf numFmtId="0" fontId="0" fillId="2" borderId="0" xfId="0"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0" fillId="2" borderId="0" xfId="0" applyFont="1" applyFill="1" applyAlignment="1">
      <alignment horizontal="left" vertical="center" wrapText="1"/>
    </xf>
    <xf numFmtId="0" fontId="0" fillId="2" borderId="0" xfId="0" applyFill="1" applyAlignment="1">
      <alignment horizontal="left" vertical="center" wrapText="1"/>
    </xf>
    <xf numFmtId="0" fontId="0" fillId="0" borderId="0" xfId="0"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H22"/>
  <sheetViews>
    <sheetView topLeftCell="A10" workbookViewId="0">
      <selection activeCell="J12" sqref="J12"/>
    </sheetView>
  </sheetViews>
  <sheetFormatPr defaultRowHeight="13.5"/>
  <cols>
    <col min="1" max="1" width="1.875" style="16" customWidth="1"/>
    <col min="2" max="2" width="14" style="17" customWidth="1"/>
    <col min="3" max="3" width="10.5" style="16" customWidth="1"/>
    <col min="4" max="4" width="8.75" style="16" customWidth="1"/>
    <col min="5" max="5" width="10.625" style="16" customWidth="1"/>
    <col min="6" max="6" width="12" style="16" customWidth="1"/>
    <col min="7" max="7" width="25.875" style="16" customWidth="1"/>
    <col min="8" max="8" width="12.375" style="16" customWidth="1"/>
    <col min="9" max="16384" width="9" style="16"/>
  </cols>
  <sheetData>
    <row r="1" spans="2:8" ht="27.95" customHeight="1">
      <c r="B1" s="36" t="s">
        <v>0</v>
      </c>
      <c r="C1" s="36"/>
      <c r="D1" s="36"/>
      <c r="E1" s="36"/>
      <c r="F1" s="36"/>
      <c r="G1" s="36"/>
      <c r="H1" s="36"/>
    </row>
    <row r="2" spans="2:8" s="15" customFormat="1" ht="16.5" customHeight="1">
      <c r="B2" s="18" t="s">
        <v>1</v>
      </c>
      <c r="C2" s="37" t="s">
        <v>2</v>
      </c>
      <c r="D2" s="37"/>
      <c r="E2" s="37"/>
      <c r="F2" s="19" t="s">
        <v>3</v>
      </c>
      <c r="G2" s="37" t="s">
        <v>4</v>
      </c>
      <c r="H2" s="38"/>
    </row>
    <row r="3" spans="2:8" s="15" customFormat="1" ht="27" customHeight="1">
      <c r="B3" s="42" t="s">
        <v>5</v>
      </c>
      <c r="C3" s="62" t="s">
        <v>6</v>
      </c>
      <c r="D3" s="63"/>
      <c r="E3" s="64"/>
      <c r="F3" s="20" t="s">
        <v>7</v>
      </c>
      <c r="G3" s="35"/>
      <c r="H3" s="39"/>
    </row>
    <row r="4" spans="2:8" s="15" customFormat="1" ht="28.5" customHeight="1">
      <c r="B4" s="43"/>
      <c r="C4" s="65"/>
      <c r="D4" s="66"/>
      <c r="E4" s="67"/>
      <c r="F4" s="23" t="s">
        <v>8</v>
      </c>
      <c r="G4" s="40"/>
      <c r="H4" s="41"/>
    </row>
    <row r="5" spans="2:8" s="15" customFormat="1" ht="40.5">
      <c r="B5" s="24" t="s">
        <v>9</v>
      </c>
      <c r="C5" s="21" t="s">
        <v>10</v>
      </c>
      <c r="D5" s="20" t="s">
        <v>11</v>
      </c>
      <c r="E5" s="35" t="s">
        <v>173</v>
      </c>
      <c r="F5" s="35"/>
      <c r="G5" s="20" t="s">
        <v>12</v>
      </c>
      <c r="H5" s="22">
        <v>2.0499999999999998</v>
      </c>
    </row>
    <row r="6" spans="2:8" s="15" customFormat="1" ht="26.25" customHeight="1">
      <c r="B6" s="24" t="s">
        <v>13</v>
      </c>
      <c r="C6" s="21" t="s">
        <v>14</v>
      </c>
      <c r="D6" s="20" t="s">
        <v>15</v>
      </c>
      <c r="E6" s="25">
        <v>0.1</v>
      </c>
      <c r="F6" s="20" t="s">
        <v>16</v>
      </c>
      <c r="G6" s="33" t="s">
        <v>172</v>
      </c>
      <c r="H6" s="34"/>
    </row>
    <row r="7" spans="2:8" s="15" customFormat="1" ht="18" customHeight="1">
      <c r="B7" s="24" t="s">
        <v>17</v>
      </c>
      <c r="C7" s="35" t="s">
        <v>18</v>
      </c>
      <c r="D7" s="35"/>
      <c r="E7" s="35"/>
      <c r="F7" s="20" t="s">
        <v>19</v>
      </c>
      <c r="G7" s="35" t="s">
        <v>20</v>
      </c>
      <c r="H7" s="39"/>
    </row>
    <row r="8" spans="2:8" s="15" customFormat="1" ht="18" customHeight="1">
      <c r="B8" s="52" t="s">
        <v>21</v>
      </c>
      <c r="C8" s="26" t="s">
        <v>22</v>
      </c>
      <c r="D8" s="47" t="s">
        <v>170</v>
      </c>
      <c r="E8" s="47"/>
      <c r="F8" s="26" t="s">
        <v>24</v>
      </c>
      <c r="G8" s="47" t="s">
        <v>171</v>
      </c>
      <c r="H8" s="48"/>
    </row>
    <row r="9" spans="2:8" s="15" customFormat="1" ht="20.100000000000001" customHeight="1">
      <c r="B9" s="52"/>
      <c r="C9" s="46" t="s">
        <v>25</v>
      </c>
      <c r="D9" s="46"/>
      <c r="E9" s="47" t="s">
        <v>26</v>
      </c>
      <c r="F9" s="47"/>
      <c r="G9" s="47"/>
      <c r="H9" s="48"/>
    </row>
    <row r="10" spans="2:8" s="15" customFormat="1" ht="28.5" customHeight="1">
      <c r="B10" s="52"/>
      <c r="C10" s="46" t="s">
        <v>27</v>
      </c>
      <c r="D10" s="46"/>
      <c r="E10" s="47" t="s">
        <v>26</v>
      </c>
      <c r="F10" s="47"/>
      <c r="G10" s="47"/>
      <c r="H10" s="48"/>
    </row>
    <row r="11" spans="2:8" s="15" customFormat="1" ht="15" customHeight="1">
      <c r="B11" s="52" t="s">
        <v>28</v>
      </c>
      <c r="C11" s="26" t="s">
        <v>29</v>
      </c>
      <c r="D11" s="26" t="s">
        <v>30</v>
      </c>
      <c r="E11" s="26" t="s">
        <v>31</v>
      </c>
      <c r="F11" s="26" t="s">
        <v>32</v>
      </c>
      <c r="G11" s="26" t="s">
        <v>33</v>
      </c>
      <c r="H11" s="29" t="s">
        <v>34</v>
      </c>
    </row>
    <row r="12" spans="2:8" s="15" customFormat="1" ht="15" customHeight="1">
      <c r="B12" s="52"/>
      <c r="C12" s="27" t="s">
        <v>35</v>
      </c>
      <c r="D12" s="27" t="s">
        <v>35</v>
      </c>
      <c r="E12" s="27" t="s">
        <v>36</v>
      </c>
      <c r="F12" s="27" t="s">
        <v>36</v>
      </c>
      <c r="G12" s="27" t="s">
        <v>35</v>
      </c>
      <c r="H12" s="28" t="s">
        <v>36</v>
      </c>
    </row>
    <row r="13" spans="2:8" s="15" customFormat="1" ht="20.100000000000001" customHeight="1">
      <c r="B13" s="49" t="s">
        <v>37</v>
      </c>
      <c r="C13" s="45"/>
      <c r="D13" s="44" t="s">
        <v>36</v>
      </c>
      <c r="E13" s="50"/>
      <c r="F13" s="50"/>
      <c r="G13" s="50"/>
      <c r="H13" s="51"/>
    </row>
    <row r="14" spans="2:8" s="15" customFormat="1" ht="27.75" customHeight="1">
      <c r="B14" s="52" t="s">
        <v>38</v>
      </c>
      <c r="C14" s="46" t="s">
        <v>39</v>
      </c>
      <c r="D14" s="46"/>
      <c r="E14" s="46" t="s">
        <v>40</v>
      </c>
      <c r="F14" s="46"/>
      <c r="G14" s="26" t="s">
        <v>41</v>
      </c>
      <c r="H14" s="29" t="s">
        <v>42</v>
      </c>
    </row>
    <row r="15" spans="2:8" s="15" customFormat="1" ht="20.100000000000001" customHeight="1">
      <c r="B15" s="52"/>
      <c r="C15" s="58" t="s">
        <v>43</v>
      </c>
      <c r="D15" s="59"/>
      <c r="E15" s="44" t="s">
        <v>44</v>
      </c>
      <c r="F15" s="45"/>
      <c r="G15" s="27" t="s">
        <v>45</v>
      </c>
      <c r="H15" s="28" t="s">
        <v>46</v>
      </c>
    </row>
    <row r="16" spans="2:8" s="15" customFormat="1" ht="20.100000000000001" customHeight="1">
      <c r="B16" s="52"/>
      <c r="C16" s="58" t="s">
        <v>47</v>
      </c>
      <c r="D16" s="59"/>
      <c r="E16" s="44" t="s">
        <v>44</v>
      </c>
      <c r="F16" s="45"/>
      <c r="G16" s="27" t="s">
        <v>48</v>
      </c>
      <c r="H16" s="28" t="s">
        <v>49</v>
      </c>
    </row>
    <row r="17" spans="2:8" s="15" customFormat="1" ht="20.100000000000001" customHeight="1">
      <c r="B17" s="52"/>
      <c r="C17" s="58" t="s">
        <v>50</v>
      </c>
      <c r="D17" s="59"/>
      <c r="E17" s="44" t="s">
        <v>51</v>
      </c>
      <c r="F17" s="45"/>
      <c r="G17" s="27" t="s">
        <v>52</v>
      </c>
      <c r="H17" s="28" t="s">
        <v>53</v>
      </c>
    </row>
    <row r="18" spans="2:8" s="15" customFormat="1" ht="57" customHeight="1">
      <c r="B18" s="52"/>
      <c r="C18" s="58" t="s">
        <v>54</v>
      </c>
      <c r="D18" s="59"/>
      <c r="E18" s="44" t="s">
        <v>55</v>
      </c>
      <c r="F18" s="45"/>
      <c r="G18" s="27" t="s">
        <v>56</v>
      </c>
      <c r="H18" s="28" t="s">
        <v>57</v>
      </c>
    </row>
    <row r="19" spans="2:8" s="15" customFormat="1" ht="15.95" customHeight="1">
      <c r="B19" s="61" t="s">
        <v>58</v>
      </c>
      <c r="C19" s="60" t="s">
        <v>59</v>
      </c>
      <c r="D19" s="60"/>
      <c r="E19" s="60" t="s">
        <v>60</v>
      </c>
      <c r="F19" s="60"/>
      <c r="G19" s="20" t="s">
        <v>40</v>
      </c>
      <c r="H19" s="30" t="s">
        <v>41</v>
      </c>
    </row>
    <row r="20" spans="2:8" s="15" customFormat="1" ht="246.75" customHeight="1">
      <c r="B20" s="61"/>
      <c r="C20" s="35" t="s">
        <v>61</v>
      </c>
      <c r="D20" s="35"/>
      <c r="E20" s="35" t="s">
        <v>62</v>
      </c>
      <c r="F20" s="35"/>
      <c r="G20" s="31" t="s">
        <v>63</v>
      </c>
      <c r="H20" s="22" t="s">
        <v>64</v>
      </c>
    </row>
    <row r="21" spans="2:8" s="15" customFormat="1" ht="27" customHeight="1">
      <c r="B21" s="32" t="s">
        <v>65</v>
      </c>
      <c r="C21" s="53" t="s">
        <v>66</v>
      </c>
      <c r="D21" s="54"/>
      <c r="E21" s="54"/>
      <c r="F21" s="54"/>
      <c r="G21" s="54"/>
      <c r="H21" s="55"/>
    </row>
    <row r="22" spans="2:8">
      <c r="E22" s="56"/>
      <c r="F22" s="56"/>
      <c r="G22" s="57" t="s">
        <v>67</v>
      </c>
      <c r="H22" s="57"/>
    </row>
  </sheetData>
  <mergeCells count="40">
    <mergeCell ref="B19:B20"/>
    <mergeCell ref="C3:E4"/>
    <mergeCell ref="C20:D20"/>
    <mergeCell ref="E20:F20"/>
    <mergeCell ref="C14:D14"/>
    <mergeCell ref="E14:F14"/>
    <mergeCell ref="C15:D15"/>
    <mergeCell ref="E15:F15"/>
    <mergeCell ref="C16:D16"/>
    <mergeCell ref="D8:E8"/>
    <mergeCell ref="E5:F5"/>
    <mergeCell ref="C21:H21"/>
    <mergeCell ref="E22:F22"/>
    <mergeCell ref="G22:H22"/>
    <mergeCell ref="C17:D17"/>
    <mergeCell ref="E17:F17"/>
    <mergeCell ref="C18:D18"/>
    <mergeCell ref="E18:F18"/>
    <mergeCell ref="C19:D19"/>
    <mergeCell ref="E19:F19"/>
    <mergeCell ref="E16:F16"/>
    <mergeCell ref="C9:D9"/>
    <mergeCell ref="E9:H9"/>
    <mergeCell ref="C10:D10"/>
    <mergeCell ref="E10:H10"/>
    <mergeCell ref="B13:C13"/>
    <mergeCell ref="D13:H13"/>
    <mergeCell ref="B8:B10"/>
    <mergeCell ref="B11:B12"/>
    <mergeCell ref="G8:H8"/>
    <mergeCell ref="B14:B18"/>
    <mergeCell ref="G6:H6"/>
    <mergeCell ref="C7:E7"/>
    <mergeCell ref="B1:H1"/>
    <mergeCell ref="C2:E2"/>
    <mergeCell ref="G2:H2"/>
    <mergeCell ref="G3:H3"/>
    <mergeCell ref="G4:H4"/>
    <mergeCell ref="B3:B4"/>
    <mergeCell ref="G7:H7"/>
  </mergeCells>
  <phoneticPr fontId="9" type="noConversion"/>
  <pageMargins left="0.39" right="0.4" top="0.63" bottom="0.57999999999999996"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M80"/>
  <sheetViews>
    <sheetView tabSelected="1" workbookViewId="0">
      <selection activeCell="S8" sqref="S8"/>
    </sheetView>
  </sheetViews>
  <sheetFormatPr defaultRowHeight="13.5"/>
  <cols>
    <col min="1" max="1" width="5.75" style="2" customWidth="1"/>
    <col min="2" max="2" width="5.125" style="2" customWidth="1"/>
    <col min="3" max="3" width="6" style="2" customWidth="1"/>
    <col min="4" max="4" width="6.5" style="2" customWidth="1"/>
    <col min="5" max="5" width="4.75" style="2" customWidth="1"/>
    <col min="6" max="6" width="10.625" style="2" customWidth="1"/>
    <col min="7" max="7" width="13.375" style="2" customWidth="1"/>
    <col min="8" max="8" width="13.125" style="2" customWidth="1"/>
    <col min="9" max="9" width="5" style="2" customWidth="1"/>
    <col min="10" max="10" width="9" style="2" customWidth="1"/>
    <col min="11" max="11" width="14.125" style="2" customWidth="1"/>
    <col min="12" max="12" width="5.5" style="2" customWidth="1"/>
    <col min="13" max="13" width="4.75" style="2" customWidth="1"/>
    <col min="14" max="16384" width="9" style="2"/>
  </cols>
  <sheetData>
    <row r="1" spans="1:13" ht="35.25" customHeight="1">
      <c r="A1" s="71" t="s">
        <v>68</v>
      </c>
      <c r="B1" s="71"/>
      <c r="C1" s="71"/>
      <c r="D1" s="71"/>
      <c r="E1" s="71"/>
      <c r="F1" s="71"/>
      <c r="G1" s="71"/>
      <c r="H1" s="71"/>
      <c r="I1" s="71"/>
      <c r="J1" s="71"/>
      <c r="K1" s="71"/>
      <c r="L1" s="71"/>
      <c r="M1" s="71"/>
    </row>
    <row r="2" spans="1:13" ht="24.75" customHeight="1">
      <c r="A2" s="72" t="s">
        <v>69</v>
      </c>
      <c r="B2" s="72"/>
      <c r="C2" s="72"/>
      <c r="D2" s="72"/>
      <c r="E2" s="72"/>
      <c r="F2" s="72"/>
      <c r="G2" s="72"/>
      <c r="H2" s="72"/>
      <c r="I2" s="72"/>
      <c r="J2" s="72"/>
      <c r="K2" s="72"/>
      <c r="L2" s="72"/>
      <c r="M2" s="72"/>
    </row>
    <row r="3" spans="1:13" ht="24.75" customHeight="1">
      <c r="A3" s="1"/>
      <c r="B3" s="1"/>
      <c r="C3" s="1"/>
      <c r="D3" s="1"/>
      <c r="E3" s="1"/>
      <c r="F3" s="1"/>
      <c r="G3" s="1"/>
      <c r="H3" s="1"/>
      <c r="I3" s="1"/>
      <c r="J3" s="1" t="s">
        <v>70</v>
      </c>
      <c r="K3" s="1"/>
      <c r="L3" s="1"/>
      <c r="M3" s="1"/>
    </row>
    <row r="4" spans="1:13" s="3" customFormat="1" ht="32.1" customHeight="1">
      <c r="A4" s="4" t="s">
        <v>71</v>
      </c>
      <c r="B4" s="4" t="s">
        <v>72</v>
      </c>
      <c r="C4" s="4" t="s">
        <v>73</v>
      </c>
      <c r="D4" s="4" t="s">
        <v>74</v>
      </c>
      <c r="E4" s="4" t="s">
        <v>22</v>
      </c>
      <c r="F4" s="4" t="s">
        <v>24</v>
      </c>
      <c r="G4" s="4" t="s">
        <v>75</v>
      </c>
      <c r="H4" s="4" t="s">
        <v>76</v>
      </c>
      <c r="I4" s="4" t="s">
        <v>77</v>
      </c>
      <c r="J4" s="4" t="s">
        <v>78</v>
      </c>
      <c r="K4" s="4" t="s">
        <v>79</v>
      </c>
      <c r="L4" s="4" t="s">
        <v>80</v>
      </c>
      <c r="M4" s="4" t="s">
        <v>81</v>
      </c>
    </row>
    <row r="5" spans="1:13" ht="24.95" customHeight="1">
      <c r="A5" s="74" t="s">
        <v>82</v>
      </c>
      <c r="B5" s="68" t="s">
        <v>36</v>
      </c>
      <c r="C5" s="7" t="s">
        <v>83</v>
      </c>
      <c r="D5" s="7" t="s">
        <v>84</v>
      </c>
      <c r="E5" s="6" t="s">
        <v>23</v>
      </c>
      <c r="F5" s="8">
        <v>726.89</v>
      </c>
      <c r="G5" s="9">
        <v>593.91800000000001</v>
      </c>
      <c r="H5" s="9">
        <v>132.96889999999999</v>
      </c>
      <c r="I5" s="10" t="s">
        <v>85</v>
      </c>
      <c r="J5" s="5">
        <v>2600</v>
      </c>
      <c r="K5" s="13">
        <f t="shared" ref="K5:K20" si="0">F5*J5</f>
        <v>1889914</v>
      </c>
      <c r="L5" s="6" t="s">
        <v>86</v>
      </c>
      <c r="M5" s="6"/>
    </row>
    <row r="6" spans="1:13" ht="24.95" customHeight="1">
      <c r="A6" s="74"/>
      <c r="B6" s="69"/>
      <c r="C6" s="7" t="s">
        <v>87</v>
      </c>
      <c r="D6" s="7" t="s">
        <v>84</v>
      </c>
      <c r="E6" s="6" t="s">
        <v>23</v>
      </c>
      <c r="F6" s="8">
        <v>743.78</v>
      </c>
      <c r="G6" s="9">
        <v>626.548</v>
      </c>
      <c r="H6" s="9">
        <v>117.23650000000001</v>
      </c>
      <c r="I6" s="10" t="s">
        <v>85</v>
      </c>
      <c r="J6" s="5">
        <v>2600</v>
      </c>
      <c r="K6" s="13">
        <f t="shared" si="0"/>
        <v>1933828</v>
      </c>
      <c r="L6" s="6" t="s">
        <v>86</v>
      </c>
      <c r="M6" s="6"/>
    </row>
    <row r="7" spans="1:13" ht="24.95" customHeight="1">
      <c r="A7" s="74"/>
      <c r="B7" s="69"/>
      <c r="C7" s="7" t="s">
        <v>88</v>
      </c>
      <c r="D7" s="7" t="s">
        <v>84</v>
      </c>
      <c r="E7" s="6" t="s">
        <v>23</v>
      </c>
      <c r="F7" s="8">
        <v>671.57</v>
      </c>
      <c r="G7" s="9">
        <v>557.64599999999996</v>
      </c>
      <c r="H7" s="9">
        <v>113.9263</v>
      </c>
      <c r="I7" s="10" t="s">
        <v>85</v>
      </c>
      <c r="J7" s="5">
        <v>2670</v>
      </c>
      <c r="K7" s="13">
        <f t="shared" si="0"/>
        <v>1793091.9000000001</v>
      </c>
      <c r="L7" s="6" t="s">
        <v>86</v>
      </c>
      <c r="M7" s="6"/>
    </row>
    <row r="8" spans="1:13" ht="24.95" customHeight="1">
      <c r="A8" s="74"/>
      <c r="B8" s="69"/>
      <c r="C8" s="7" t="s">
        <v>89</v>
      </c>
      <c r="D8" s="7" t="s">
        <v>84</v>
      </c>
      <c r="E8" s="6" t="s">
        <v>23</v>
      </c>
      <c r="F8" s="8">
        <v>655.98</v>
      </c>
      <c r="G8" s="9">
        <v>525.01599999999996</v>
      </c>
      <c r="H8" s="9">
        <v>130.96029999999999</v>
      </c>
      <c r="I8" s="10" t="s">
        <v>85</v>
      </c>
      <c r="J8" s="5">
        <v>2670</v>
      </c>
      <c r="K8" s="13">
        <f t="shared" si="0"/>
        <v>1751466.6</v>
      </c>
      <c r="L8" s="6" t="s">
        <v>86</v>
      </c>
      <c r="M8" s="6"/>
    </row>
    <row r="9" spans="1:13" ht="24.95" customHeight="1">
      <c r="A9" s="74"/>
      <c r="B9" s="69"/>
      <c r="C9" s="7" t="s">
        <v>90</v>
      </c>
      <c r="D9" s="7" t="s">
        <v>91</v>
      </c>
      <c r="E9" s="6" t="s">
        <v>23</v>
      </c>
      <c r="F9" s="8">
        <v>812.84</v>
      </c>
      <c r="G9" s="9">
        <v>664.14599999999996</v>
      </c>
      <c r="H9" s="9">
        <v>148.6919</v>
      </c>
      <c r="I9" s="10" t="s">
        <v>85</v>
      </c>
      <c r="J9" s="5">
        <v>2580</v>
      </c>
      <c r="K9" s="13">
        <f t="shared" si="0"/>
        <v>2097127.2000000002</v>
      </c>
      <c r="L9" s="6" t="s">
        <v>86</v>
      </c>
      <c r="M9" s="6"/>
    </row>
    <row r="10" spans="1:13" ht="24.95" customHeight="1">
      <c r="A10" s="74"/>
      <c r="B10" s="69"/>
      <c r="C10" s="7" t="s">
        <v>92</v>
      </c>
      <c r="D10" s="7" t="s">
        <v>91</v>
      </c>
      <c r="E10" s="6" t="s">
        <v>23</v>
      </c>
      <c r="F10" s="8">
        <v>986.81</v>
      </c>
      <c r="G10" s="9">
        <v>831.26400000000001</v>
      </c>
      <c r="H10" s="9">
        <v>155.54179999999999</v>
      </c>
      <c r="I10" s="10" t="s">
        <v>85</v>
      </c>
      <c r="J10" s="5">
        <v>2580</v>
      </c>
      <c r="K10" s="13">
        <f t="shared" si="0"/>
        <v>2545969.7999999998</v>
      </c>
      <c r="L10" s="6" t="s">
        <v>86</v>
      </c>
      <c r="M10" s="6"/>
    </row>
    <row r="11" spans="1:13" ht="24.95" customHeight="1">
      <c r="A11" s="74"/>
      <c r="B11" s="69"/>
      <c r="C11" s="7" t="s">
        <v>93</v>
      </c>
      <c r="D11" s="7" t="s">
        <v>91</v>
      </c>
      <c r="E11" s="6" t="s">
        <v>23</v>
      </c>
      <c r="F11" s="8">
        <v>917.78</v>
      </c>
      <c r="G11" s="9">
        <v>762.08900000000006</v>
      </c>
      <c r="H11" s="9">
        <v>155.69370000000001</v>
      </c>
      <c r="I11" s="10" t="s">
        <v>85</v>
      </c>
      <c r="J11" s="5">
        <v>2660</v>
      </c>
      <c r="K11" s="13">
        <f t="shared" si="0"/>
        <v>2441294.7999999998</v>
      </c>
      <c r="L11" s="6" t="s">
        <v>86</v>
      </c>
      <c r="M11" s="6"/>
    </row>
    <row r="12" spans="1:13" ht="24.95" customHeight="1">
      <c r="A12" s="74"/>
      <c r="B12" s="69"/>
      <c r="C12" s="7" t="s">
        <v>94</v>
      </c>
      <c r="D12" s="7" t="s">
        <v>91</v>
      </c>
      <c r="E12" s="6" t="s">
        <v>23</v>
      </c>
      <c r="F12" s="8">
        <v>743.38</v>
      </c>
      <c r="G12" s="9">
        <v>594.971</v>
      </c>
      <c r="H12" s="9">
        <v>148.40989999999999</v>
      </c>
      <c r="I12" s="10" t="s">
        <v>85</v>
      </c>
      <c r="J12" s="5">
        <v>2660</v>
      </c>
      <c r="K12" s="13">
        <f t="shared" si="0"/>
        <v>1977390.8</v>
      </c>
      <c r="L12" s="6" t="s">
        <v>86</v>
      </c>
      <c r="M12" s="6"/>
    </row>
    <row r="13" spans="1:13" ht="24.95" customHeight="1">
      <c r="A13" s="74"/>
      <c r="B13" s="69"/>
      <c r="C13" s="7" t="s">
        <v>95</v>
      </c>
      <c r="D13" s="7" t="s">
        <v>91</v>
      </c>
      <c r="E13" s="6" t="s">
        <v>23</v>
      </c>
      <c r="F13" s="8">
        <v>812.84</v>
      </c>
      <c r="G13" s="9">
        <v>664.14599999999996</v>
      </c>
      <c r="H13" s="9">
        <v>148.6919</v>
      </c>
      <c r="I13" s="10" t="s">
        <v>85</v>
      </c>
      <c r="J13" s="5">
        <v>2560</v>
      </c>
      <c r="K13" s="13">
        <f t="shared" si="0"/>
        <v>2080870.4000000001</v>
      </c>
      <c r="L13" s="6" t="s">
        <v>86</v>
      </c>
      <c r="M13" s="6"/>
    </row>
    <row r="14" spans="1:13" ht="24.95" customHeight="1">
      <c r="A14" s="74"/>
      <c r="B14" s="69"/>
      <c r="C14" s="7" t="s">
        <v>96</v>
      </c>
      <c r="D14" s="7" t="s">
        <v>91</v>
      </c>
      <c r="E14" s="6" t="s">
        <v>23</v>
      </c>
      <c r="F14" s="8">
        <v>986.81</v>
      </c>
      <c r="G14" s="9">
        <v>831.26400000000001</v>
      </c>
      <c r="H14" s="9">
        <v>155.54179999999999</v>
      </c>
      <c r="I14" s="10" t="s">
        <v>85</v>
      </c>
      <c r="J14" s="5">
        <v>2560</v>
      </c>
      <c r="K14" s="13">
        <f t="shared" si="0"/>
        <v>2526233.5999999996</v>
      </c>
      <c r="L14" s="6" t="s">
        <v>86</v>
      </c>
      <c r="M14" s="6"/>
    </row>
    <row r="15" spans="1:13" ht="24.95" customHeight="1">
      <c r="A15" s="74"/>
      <c r="B15" s="69"/>
      <c r="C15" s="7" t="s">
        <v>97</v>
      </c>
      <c r="D15" s="7" t="s">
        <v>91</v>
      </c>
      <c r="E15" s="6" t="s">
        <v>23</v>
      </c>
      <c r="F15" s="8">
        <v>917.78</v>
      </c>
      <c r="G15" s="9">
        <v>762.08900000000006</v>
      </c>
      <c r="H15" s="9">
        <v>155.69370000000001</v>
      </c>
      <c r="I15" s="10" t="s">
        <v>85</v>
      </c>
      <c r="J15" s="5">
        <v>2640</v>
      </c>
      <c r="K15" s="13">
        <f t="shared" si="0"/>
        <v>2422939.1999999997</v>
      </c>
      <c r="L15" s="6" t="s">
        <v>86</v>
      </c>
      <c r="M15" s="6"/>
    </row>
    <row r="16" spans="1:13" ht="24.95" customHeight="1">
      <c r="A16" s="74"/>
      <c r="B16" s="69"/>
      <c r="C16" s="7" t="s">
        <v>98</v>
      </c>
      <c r="D16" s="7" t="s">
        <v>91</v>
      </c>
      <c r="E16" s="6" t="s">
        <v>23</v>
      </c>
      <c r="F16" s="8">
        <v>743.38</v>
      </c>
      <c r="G16" s="9">
        <v>594.971</v>
      </c>
      <c r="H16" s="9">
        <v>148.40989999999999</v>
      </c>
      <c r="I16" s="10" t="s">
        <v>85</v>
      </c>
      <c r="J16" s="5">
        <v>2640</v>
      </c>
      <c r="K16" s="13">
        <f t="shared" si="0"/>
        <v>1962523.2</v>
      </c>
      <c r="L16" s="6" t="s">
        <v>86</v>
      </c>
      <c r="M16" s="6"/>
    </row>
    <row r="17" spans="1:13" ht="24.95" customHeight="1">
      <c r="A17" s="74"/>
      <c r="B17" s="69"/>
      <c r="C17" s="7" t="s">
        <v>99</v>
      </c>
      <c r="D17" s="7" t="s">
        <v>91</v>
      </c>
      <c r="E17" s="6" t="s">
        <v>23</v>
      </c>
      <c r="F17" s="8">
        <v>812.84</v>
      </c>
      <c r="G17" s="9">
        <v>664.14599999999996</v>
      </c>
      <c r="H17" s="9">
        <v>148.6919</v>
      </c>
      <c r="I17" s="10" t="s">
        <v>85</v>
      </c>
      <c r="J17" s="5">
        <v>2560</v>
      </c>
      <c r="K17" s="13">
        <f t="shared" si="0"/>
        <v>2080870.4000000001</v>
      </c>
      <c r="L17" s="6" t="s">
        <v>86</v>
      </c>
      <c r="M17" s="6"/>
    </row>
    <row r="18" spans="1:13" ht="24.95" customHeight="1">
      <c r="A18" s="74"/>
      <c r="B18" s="69"/>
      <c r="C18" s="7" t="s">
        <v>100</v>
      </c>
      <c r="D18" s="7" t="s">
        <v>91</v>
      </c>
      <c r="E18" s="6" t="s">
        <v>23</v>
      </c>
      <c r="F18" s="8">
        <v>986.81</v>
      </c>
      <c r="G18" s="9">
        <v>831.26400000000001</v>
      </c>
      <c r="H18" s="9">
        <v>155.54179999999999</v>
      </c>
      <c r="I18" s="10" t="s">
        <v>85</v>
      </c>
      <c r="J18" s="5">
        <v>2560</v>
      </c>
      <c r="K18" s="13">
        <f t="shared" si="0"/>
        <v>2526233.5999999996</v>
      </c>
      <c r="L18" s="6" t="s">
        <v>86</v>
      </c>
      <c r="M18" s="6"/>
    </row>
    <row r="19" spans="1:13" ht="24.95" customHeight="1">
      <c r="A19" s="74"/>
      <c r="B19" s="69"/>
      <c r="C19" s="7" t="s">
        <v>101</v>
      </c>
      <c r="D19" s="7" t="s">
        <v>91</v>
      </c>
      <c r="E19" s="6" t="s">
        <v>23</v>
      </c>
      <c r="F19" s="8">
        <v>917.78</v>
      </c>
      <c r="G19" s="9">
        <v>762.08900000000006</v>
      </c>
      <c r="H19" s="9">
        <v>155.69370000000001</v>
      </c>
      <c r="I19" s="10" t="s">
        <v>85</v>
      </c>
      <c r="J19" s="5">
        <v>2620</v>
      </c>
      <c r="K19" s="13">
        <f t="shared" si="0"/>
        <v>2404583.6</v>
      </c>
      <c r="L19" s="6" t="s">
        <v>86</v>
      </c>
      <c r="M19" s="6"/>
    </row>
    <row r="20" spans="1:13" ht="24.95" customHeight="1">
      <c r="A20" s="74"/>
      <c r="B20" s="69"/>
      <c r="C20" s="7" t="s">
        <v>102</v>
      </c>
      <c r="D20" s="7" t="s">
        <v>91</v>
      </c>
      <c r="E20" s="6" t="s">
        <v>23</v>
      </c>
      <c r="F20" s="8">
        <v>743.38</v>
      </c>
      <c r="G20" s="9">
        <v>594.971</v>
      </c>
      <c r="H20" s="9">
        <v>148.40989999999999</v>
      </c>
      <c r="I20" s="10" t="s">
        <v>85</v>
      </c>
      <c r="J20" s="5">
        <v>2620</v>
      </c>
      <c r="K20" s="13">
        <f t="shared" si="0"/>
        <v>1947655.6</v>
      </c>
      <c r="L20" s="6" t="s">
        <v>86</v>
      </c>
      <c r="M20" s="6"/>
    </row>
    <row r="21" spans="1:13" ht="24.95" customHeight="1">
      <c r="A21" s="75" t="s">
        <v>103</v>
      </c>
      <c r="B21" s="68" t="s">
        <v>36</v>
      </c>
      <c r="C21" s="7" t="s">
        <v>104</v>
      </c>
      <c r="D21" s="7" t="s">
        <v>84</v>
      </c>
      <c r="E21" s="6" t="s">
        <v>23</v>
      </c>
      <c r="F21" s="8">
        <v>719.63</v>
      </c>
      <c r="G21" s="9">
        <v>586.16800000000001</v>
      </c>
      <c r="H21" s="9">
        <v>133.46270000000001</v>
      </c>
      <c r="I21" s="10" t="s">
        <v>85</v>
      </c>
      <c r="J21" s="5">
        <v>2700</v>
      </c>
      <c r="K21" s="13">
        <f t="shared" ref="K21:K28" si="1">F21*J21</f>
        <v>1943001</v>
      </c>
      <c r="L21" s="6" t="s">
        <v>86</v>
      </c>
      <c r="M21" s="6"/>
    </row>
    <row r="22" spans="1:13" ht="24.95" customHeight="1">
      <c r="A22" s="76"/>
      <c r="B22" s="69"/>
      <c r="C22" s="7" t="s">
        <v>105</v>
      </c>
      <c r="D22" s="7" t="s">
        <v>84</v>
      </c>
      <c r="E22" s="6" t="s">
        <v>23</v>
      </c>
      <c r="F22" s="8">
        <v>719.63</v>
      </c>
      <c r="G22" s="9">
        <v>586.16800000000001</v>
      </c>
      <c r="H22" s="9">
        <v>133.46270000000001</v>
      </c>
      <c r="I22" s="10" t="s">
        <v>85</v>
      </c>
      <c r="J22" s="5">
        <v>2700</v>
      </c>
      <c r="K22" s="13">
        <f t="shared" si="1"/>
        <v>1943001</v>
      </c>
      <c r="L22" s="6" t="s">
        <v>86</v>
      </c>
      <c r="M22" s="6"/>
    </row>
    <row r="23" spans="1:13" ht="24.95" customHeight="1">
      <c r="A23" s="76"/>
      <c r="B23" s="69"/>
      <c r="C23" s="7" t="s">
        <v>106</v>
      </c>
      <c r="D23" s="7" t="s">
        <v>91</v>
      </c>
      <c r="E23" s="6" t="s">
        <v>23</v>
      </c>
      <c r="F23" s="8">
        <v>801.24</v>
      </c>
      <c r="G23" s="9">
        <v>652.64599999999996</v>
      </c>
      <c r="H23" s="9">
        <v>148.59889999999999</v>
      </c>
      <c r="I23" s="10" t="s">
        <v>85</v>
      </c>
      <c r="J23" s="5">
        <v>2690</v>
      </c>
      <c r="K23" s="13">
        <f t="shared" si="1"/>
        <v>2155335.6</v>
      </c>
      <c r="L23" s="6" t="s">
        <v>86</v>
      </c>
      <c r="M23" s="6"/>
    </row>
    <row r="24" spans="1:13" ht="24.95" customHeight="1">
      <c r="A24" s="76"/>
      <c r="B24" s="69"/>
      <c r="C24" s="7" t="s">
        <v>107</v>
      </c>
      <c r="D24" s="7" t="s">
        <v>91</v>
      </c>
      <c r="E24" s="6" t="s">
        <v>23</v>
      </c>
      <c r="F24" s="8">
        <v>801.24</v>
      </c>
      <c r="G24" s="9">
        <v>652.64599999999996</v>
      </c>
      <c r="H24" s="9">
        <v>148.59889999999999</v>
      </c>
      <c r="I24" s="10" t="s">
        <v>85</v>
      </c>
      <c r="J24" s="5">
        <v>2690</v>
      </c>
      <c r="K24" s="13">
        <f t="shared" si="1"/>
        <v>2155335.6</v>
      </c>
      <c r="L24" s="6" t="s">
        <v>86</v>
      </c>
      <c r="M24" s="6"/>
    </row>
    <row r="25" spans="1:13" ht="24.95" customHeight="1">
      <c r="A25" s="76"/>
      <c r="B25" s="69"/>
      <c r="C25" s="7" t="s">
        <v>108</v>
      </c>
      <c r="D25" s="7" t="s">
        <v>91</v>
      </c>
      <c r="E25" s="6" t="s">
        <v>23</v>
      </c>
      <c r="F25" s="8">
        <v>801.24</v>
      </c>
      <c r="G25" s="9">
        <v>652.64599999999996</v>
      </c>
      <c r="H25" s="9">
        <v>148.59889999999999</v>
      </c>
      <c r="I25" s="10" t="s">
        <v>85</v>
      </c>
      <c r="J25" s="5">
        <v>2670</v>
      </c>
      <c r="K25" s="13">
        <f t="shared" si="1"/>
        <v>2139310.7999999998</v>
      </c>
      <c r="L25" s="6" t="s">
        <v>86</v>
      </c>
      <c r="M25" s="6"/>
    </row>
    <row r="26" spans="1:13" ht="24.95" customHeight="1">
      <c r="A26" s="76"/>
      <c r="B26" s="69"/>
      <c r="C26" s="7" t="s">
        <v>109</v>
      </c>
      <c r="D26" s="7" t="s">
        <v>91</v>
      </c>
      <c r="E26" s="6" t="s">
        <v>23</v>
      </c>
      <c r="F26" s="8">
        <v>801.24</v>
      </c>
      <c r="G26" s="9">
        <v>652.64599999999996</v>
      </c>
      <c r="H26" s="9">
        <v>148.59889999999999</v>
      </c>
      <c r="I26" s="10" t="s">
        <v>85</v>
      </c>
      <c r="J26" s="5">
        <v>2670</v>
      </c>
      <c r="K26" s="13">
        <f t="shared" si="1"/>
        <v>2139310.7999999998</v>
      </c>
      <c r="L26" s="6" t="s">
        <v>86</v>
      </c>
      <c r="M26" s="6"/>
    </row>
    <row r="27" spans="1:13" ht="24.95" customHeight="1">
      <c r="A27" s="76"/>
      <c r="B27" s="69"/>
      <c r="C27" s="7" t="s">
        <v>110</v>
      </c>
      <c r="D27" s="7" t="s">
        <v>91</v>
      </c>
      <c r="E27" s="6" t="s">
        <v>23</v>
      </c>
      <c r="F27" s="8">
        <v>801.24</v>
      </c>
      <c r="G27" s="9">
        <v>652.64599999999996</v>
      </c>
      <c r="H27" s="9">
        <v>148.59889999999999</v>
      </c>
      <c r="I27" s="10" t="s">
        <v>85</v>
      </c>
      <c r="J27" s="5">
        <v>2660</v>
      </c>
      <c r="K27" s="13">
        <f t="shared" si="1"/>
        <v>2131298.4</v>
      </c>
      <c r="L27" s="6" t="s">
        <v>86</v>
      </c>
      <c r="M27" s="6"/>
    </row>
    <row r="28" spans="1:13" ht="24.95" customHeight="1">
      <c r="A28" s="77"/>
      <c r="B28" s="70"/>
      <c r="C28" s="7" t="s">
        <v>111</v>
      </c>
      <c r="D28" s="7" t="s">
        <v>91</v>
      </c>
      <c r="E28" s="6" t="s">
        <v>23</v>
      </c>
      <c r="F28" s="8">
        <v>801.24</v>
      </c>
      <c r="G28" s="9">
        <v>652.64599999999996</v>
      </c>
      <c r="H28" s="9">
        <v>148.59889999999999</v>
      </c>
      <c r="I28" s="10" t="s">
        <v>85</v>
      </c>
      <c r="J28" s="5">
        <v>2660</v>
      </c>
      <c r="K28" s="13">
        <f t="shared" si="1"/>
        <v>2131298.4</v>
      </c>
      <c r="L28" s="6" t="s">
        <v>86</v>
      </c>
      <c r="M28" s="6"/>
    </row>
    <row r="29" spans="1:13" ht="24.95" customHeight="1">
      <c r="A29" s="75" t="s">
        <v>112</v>
      </c>
      <c r="B29" s="68" t="s">
        <v>36</v>
      </c>
      <c r="C29" s="7" t="s">
        <v>113</v>
      </c>
      <c r="D29" s="7" t="s">
        <v>84</v>
      </c>
      <c r="E29" s="6" t="s">
        <v>23</v>
      </c>
      <c r="F29" s="8">
        <v>684.2</v>
      </c>
      <c r="G29" s="9">
        <v>551.69500000000005</v>
      </c>
      <c r="H29" s="9">
        <v>132.5068</v>
      </c>
      <c r="I29" s="10" t="s">
        <v>85</v>
      </c>
      <c r="J29" s="5">
        <v>2700</v>
      </c>
      <c r="K29" s="13">
        <f t="shared" ref="K29:K36" si="2">F29*J29</f>
        <v>1847340.0000000002</v>
      </c>
      <c r="L29" s="6" t="s">
        <v>86</v>
      </c>
      <c r="M29" s="6"/>
    </row>
    <row r="30" spans="1:13" ht="24.95" customHeight="1">
      <c r="A30" s="76"/>
      <c r="B30" s="69"/>
      <c r="C30" s="7" t="s">
        <v>114</v>
      </c>
      <c r="D30" s="7" t="s">
        <v>84</v>
      </c>
      <c r="E30" s="6" t="s">
        <v>23</v>
      </c>
      <c r="F30" s="8">
        <v>684.2</v>
      </c>
      <c r="G30" s="9">
        <v>551.69500000000005</v>
      </c>
      <c r="H30" s="9">
        <v>132.5068</v>
      </c>
      <c r="I30" s="10" t="s">
        <v>85</v>
      </c>
      <c r="J30" s="5">
        <v>2700</v>
      </c>
      <c r="K30" s="13">
        <f t="shared" si="2"/>
        <v>1847340.0000000002</v>
      </c>
      <c r="L30" s="6" t="s">
        <v>86</v>
      </c>
      <c r="M30" s="6"/>
    </row>
    <row r="31" spans="1:13" ht="24.95" customHeight="1">
      <c r="A31" s="76"/>
      <c r="B31" s="69"/>
      <c r="C31" s="7" t="s">
        <v>115</v>
      </c>
      <c r="D31" s="7" t="s">
        <v>91</v>
      </c>
      <c r="E31" s="6" t="s">
        <v>23</v>
      </c>
      <c r="F31" s="8">
        <v>766.65</v>
      </c>
      <c r="G31" s="9">
        <v>618.173</v>
      </c>
      <c r="H31" s="9">
        <v>148.4736</v>
      </c>
      <c r="I31" s="10" t="s">
        <v>85</v>
      </c>
      <c r="J31" s="5">
        <v>2690</v>
      </c>
      <c r="K31" s="13">
        <f t="shared" si="2"/>
        <v>2062288.5</v>
      </c>
      <c r="L31" s="6" t="s">
        <v>86</v>
      </c>
      <c r="M31" s="6"/>
    </row>
    <row r="32" spans="1:13" ht="24.95" customHeight="1">
      <c r="A32" s="76"/>
      <c r="B32" s="69"/>
      <c r="C32" s="7" t="s">
        <v>116</v>
      </c>
      <c r="D32" s="7" t="s">
        <v>91</v>
      </c>
      <c r="E32" s="6" t="s">
        <v>23</v>
      </c>
      <c r="F32" s="8">
        <v>766.65</v>
      </c>
      <c r="G32" s="9">
        <v>618.173</v>
      </c>
      <c r="H32" s="9">
        <v>148.4736</v>
      </c>
      <c r="I32" s="10" t="s">
        <v>85</v>
      </c>
      <c r="J32" s="5">
        <v>2690</v>
      </c>
      <c r="K32" s="13">
        <f t="shared" si="2"/>
        <v>2062288.5</v>
      </c>
      <c r="L32" s="6" t="s">
        <v>86</v>
      </c>
      <c r="M32" s="6"/>
    </row>
    <row r="33" spans="1:13" ht="24.95" customHeight="1">
      <c r="A33" s="76"/>
      <c r="B33" s="69"/>
      <c r="C33" s="7" t="s">
        <v>117</v>
      </c>
      <c r="D33" s="7" t="s">
        <v>91</v>
      </c>
      <c r="E33" s="6" t="s">
        <v>23</v>
      </c>
      <c r="F33" s="8">
        <v>766.65</v>
      </c>
      <c r="G33" s="9">
        <v>618.173</v>
      </c>
      <c r="H33" s="9">
        <v>148.4736</v>
      </c>
      <c r="I33" s="10" t="s">
        <v>85</v>
      </c>
      <c r="J33" s="5">
        <v>2670</v>
      </c>
      <c r="K33" s="13">
        <f t="shared" si="2"/>
        <v>2046955.5</v>
      </c>
      <c r="L33" s="6" t="s">
        <v>86</v>
      </c>
      <c r="M33" s="6"/>
    </row>
    <row r="34" spans="1:13" ht="24.95" customHeight="1">
      <c r="A34" s="76"/>
      <c r="B34" s="69"/>
      <c r="C34" s="7" t="s">
        <v>118</v>
      </c>
      <c r="D34" s="7" t="s">
        <v>91</v>
      </c>
      <c r="E34" s="6" t="s">
        <v>23</v>
      </c>
      <c r="F34" s="8">
        <v>766.65</v>
      </c>
      <c r="G34" s="9">
        <v>618.173</v>
      </c>
      <c r="H34" s="9">
        <v>148.4736</v>
      </c>
      <c r="I34" s="10" t="s">
        <v>85</v>
      </c>
      <c r="J34" s="5">
        <v>2670</v>
      </c>
      <c r="K34" s="13">
        <f t="shared" si="2"/>
        <v>2046955.5</v>
      </c>
      <c r="L34" s="6" t="s">
        <v>86</v>
      </c>
      <c r="M34" s="6"/>
    </row>
    <row r="35" spans="1:13" ht="24.95" customHeight="1">
      <c r="A35" s="76"/>
      <c r="B35" s="69"/>
      <c r="C35" s="7" t="s">
        <v>119</v>
      </c>
      <c r="D35" s="7" t="s">
        <v>91</v>
      </c>
      <c r="E35" s="6" t="s">
        <v>23</v>
      </c>
      <c r="F35" s="8">
        <v>766.65</v>
      </c>
      <c r="G35" s="9">
        <v>618.173</v>
      </c>
      <c r="H35" s="9">
        <v>148.4736</v>
      </c>
      <c r="I35" s="10" t="s">
        <v>85</v>
      </c>
      <c r="J35" s="5">
        <v>2660</v>
      </c>
      <c r="K35" s="13">
        <f t="shared" si="2"/>
        <v>2039289</v>
      </c>
      <c r="L35" s="6" t="s">
        <v>86</v>
      </c>
      <c r="M35" s="6"/>
    </row>
    <row r="36" spans="1:13" ht="24.95" customHeight="1">
      <c r="A36" s="77"/>
      <c r="B36" s="70"/>
      <c r="C36" s="7" t="s">
        <v>120</v>
      </c>
      <c r="D36" s="7" t="s">
        <v>91</v>
      </c>
      <c r="E36" s="6" t="s">
        <v>23</v>
      </c>
      <c r="F36" s="8">
        <v>766.65</v>
      </c>
      <c r="G36" s="9">
        <v>618.173</v>
      </c>
      <c r="H36" s="9">
        <v>148.4736</v>
      </c>
      <c r="I36" s="10" t="s">
        <v>85</v>
      </c>
      <c r="J36" s="5">
        <v>2660</v>
      </c>
      <c r="K36" s="13">
        <f t="shared" si="2"/>
        <v>2039289</v>
      </c>
      <c r="L36" s="6" t="s">
        <v>86</v>
      </c>
      <c r="M36" s="6"/>
    </row>
    <row r="37" spans="1:13" ht="24.95" customHeight="1">
      <c r="A37" s="75" t="s">
        <v>121</v>
      </c>
      <c r="B37" s="68" t="s">
        <v>36</v>
      </c>
      <c r="C37" s="7" t="s">
        <v>122</v>
      </c>
      <c r="D37" s="7" t="s">
        <v>84</v>
      </c>
      <c r="E37" s="6" t="s">
        <v>23</v>
      </c>
      <c r="F37" s="8">
        <v>911.53</v>
      </c>
      <c r="G37" s="9">
        <v>766.76499999999999</v>
      </c>
      <c r="H37" s="9">
        <v>144.7698</v>
      </c>
      <c r="I37" s="10" t="s">
        <v>85</v>
      </c>
      <c r="J37" s="5">
        <v>2700</v>
      </c>
      <c r="K37" s="13">
        <f t="shared" ref="K37:K44" si="3">F37*J37</f>
        <v>2461131</v>
      </c>
      <c r="L37" s="6" t="s">
        <v>86</v>
      </c>
      <c r="M37" s="6"/>
    </row>
    <row r="38" spans="1:13" ht="24.95" customHeight="1">
      <c r="A38" s="76"/>
      <c r="B38" s="69"/>
      <c r="C38" s="7" t="s">
        <v>123</v>
      </c>
      <c r="D38" s="7" t="s">
        <v>84</v>
      </c>
      <c r="E38" s="6" t="s">
        <v>23</v>
      </c>
      <c r="F38" s="8">
        <v>911.53</v>
      </c>
      <c r="G38" s="9">
        <v>766.76499999999999</v>
      </c>
      <c r="H38" s="9">
        <v>144.7698</v>
      </c>
      <c r="I38" s="10" t="s">
        <v>85</v>
      </c>
      <c r="J38" s="5">
        <v>2600</v>
      </c>
      <c r="K38" s="13">
        <f t="shared" si="3"/>
        <v>2369978</v>
      </c>
      <c r="L38" s="6" t="s">
        <v>86</v>
      </c>
      <c r="M38" s="6"/>
    </row>
    <row r="39" spans="1:13" ht="24.95" customHeight="1">
      <c r="A39" s="76"/>
      <c r="B39" s="69"/>
      <c r="C39" s="7" t="s">
        <v>124</v>
      </c>
      <c r="D39" s="7" t="s">
        <v>91</v>
      </c>
      <c r="E39" s="6" t="s">
        <v>23</v>
      </c>
      <c r="F39" s="8">
        <v>988.66</v>
      </c>
      <c r="G39" s="9">
        <v>831.64300000000003</v>
      </c>
      <c r="H39" s="9">
        <v>157.01920000000001</v>
      </c>
      <c r="I39" s="10" t="s">
        <v>85</v>
      </c>
      <c r="J39" s="5">
        <v>2690</v>
      </c>
      <c r="K39" s="13">
        <f t="shared" si="3"/>
        <v>2659495.4</v>
      </c>
      <c r="L39" s="6" t="s">
        <v>86</v>
      </c>
      <c r="M39" s="6"/>
    </row>
    <row r="40" spans="1:13" ht="24.95" customHeight="1">
      <c r="A40" s="76"/>
      <c r="B40" s="69"/>
      <c r="C40" s="7" t="s">
        <v>125</v>
      </c>
      <c r="D40" s="7" t="s">
        <v>91</v>
      </c>
      <c r="E40" s="6" t="s">
        <v>23</v>
      </c>
      <c r="F40" s="8">
        <v>988.66</v>
      </c>
      <c r="G40" s="9">
        <v>831.64300000000003</v>
      </c>
      <c r="H40" s="9">
        <v>157.01920000000001</v>
      </c>
      <c r="I40" s="10" t="s">
        <v>85</v>
      </c>
      <c r="J40" s="5">
        <v>2580</v>
      </c>
      <c r="K40" s="13">
        <f t="shared" si="3"/>
        <v>2550742.7999999998</v>
      </c>
      <c r="L40" s="6" t="s">
        <v>86</v>
      </c>
      <c r="M40" s="6"/>
    </row>
    <row r="41" spans="1:13" ht="24.95" customHeight="1">
      <c r="A41" s="76"/>
      <c r="B41" s="69"/>
      <c r="C41" s="7" t="s">
        <v>126</v>
      </c>
      <c r="D41" s="7" t="s">
        <v>91</v>
      </c>
      <c r="E41" s="6" t="s">
        <v>23</v>
      </c>
      <c r="F41" s="8">
        <v>988.66</v>
      </c>
      <c r="G41" s="9">
        <v>831.64300000000003</v>
      </c>
      <c r="H41" s="9">
        <v>157.01920000000001</v>
      </c>
      <c r="I41" s="10" t="s">
        <v>85</v>
      </c>
      <c r="J41" s="5">
        <v>2680</v>
      </c>
      <c r="K41" s="13">
        <f t="shared" si="3"/>
        <v>2649608.7999999998</v>
      </c>
      <c r="L41" s="6" t="s">
        <v>86</v>
      </c>
      <c r="M41" s="6"/>
    </row>
    <row r="42" spans="1:13" ht="24.95" customHeight="1">
      <c r="A42" s="76"/>
      <c r="B42" s="69"/>
      <c r="C42" s="7" t="s">
        <v>127</v>
      </c>
      <c r="D42" s="7" t="s">
        <v>91</v>
      </c>
      <c r="E42" s="6" t="s">
        <v>23</v>
      </c>
      <c r="F42" s="8">
        <v>988.66</v>
      </c>
      <c r="G42" s="9">
        <v>831.64300000000003</v>
      </c>
      <c r="H42" s="9">
        <v>157.01920000000001</v>
      </c>
      <c r="I42" s="10" t="s">
        <v>85</v>
      </c>
      <c r="J42" s="5">
        <v>2540</v>
      </c>
      <c r="K42" s="13">
        <f t="shared" si="3"/>
        <v>2511196.4</v>
      </c>
      <c r="L42" s="6" t="s">
        <v>86</v>
      </c>
      <c r="M42" s="6"/>
    </row>
    <row r="43" spans="1:13" ht="24.95" customHeight="1">
      <c r="A43" s="76"/>
      <c r="B43" s="69"/>
      <c r="C43" s="7" t="s">
        <v>128</v>
      </c>
      <c r="D43" s="7" t="s">
        <v>91</v>
      </c>
      <c r="E43" s="6" t="s">
        <v>23</v>
      </c>
      <c r="F43" s="8">
        <v>988.66</v>
      </c>
      <c r="G43" s="9">
        <v>831.64300000000003</v>
      </c>
      <c r="H43" s="9">
        <v>157.01920000000001</v>
      </c>
      <c r="I43" s="10" t="s">
        <v>85</v>
      </c>
      <c r="J43" s="5">
        <v>2670</v>
      </c>
      <c r="K43" s="13">
        <f t="shared" si="3"/>
        <v>2639722.1999999997</v>
      </c>
      <c r="L43" s="6" t="s">
        <v>86</v>
      </c>
      <c r="M43" s="6"/>
    </row>
    <row r="44" spans="1:13" ht="24.95" customHeight="1">
      <c r="A44" s="77"/>
      <c r="B44" s="70"/>
      <c r="C44" s="7" t="s">
        <v>129</v>
      </c>
      <c r="D44" s="7" t="s">
        <v>91</v>
      </c>
      <c r="E44" s="6" t="s">
        <v>23</v>
      </c>
      <c r="F44" s="8">
        <v>988.66</v>
      </c>
      <c r="G44" s="9">
        <v>831.64300000000003</v>
      </c>
      <c r="H44" s="9">
        <v>157.01920000000001</v>
      </c>
      <c r="I44" s="10" t="s">
        <v>85</v>
      </c>
      <c r="J44" s="5">
        <v>2520</v>
      </c>
      <c r="K44" s="13">
        <f t="shared" si="3"/>
        <v>2491423.1999999997</v>
      </c>
      <c r="L44" s="6" t="s">
        <v>86</v>
      </c>
      <c r="M44" s="6"/>
    </row>
    <row r="45" spans="1:13" ht="24.95" customHeight="1">
      <c r="A45" s="75" t="s">
        <v>130</v>
      </c>
      <c r="B45" s="68" t="s">
        <v>36</v>
      </c>
      <c r="C45" s="7" t="s">
        <v>131</v>
      </c>
      <c r="D45" s="7" t="s">
        <v>84</v>
      </c>
      <c r="E45" s="6" t="s">
        <v>23</v>
      </c>
      <c r="F45" s="8">
        <v>911.53</v>
      </c>
      <c r="G45" s="9">
        <v>766.76499999999999</v>
      </c>
      <c r="H45" s="9">
        <v>144.7698</v>
      </c>
      <c r="I45" s="10" t="s">
        <v>85</v>
      </c>
      <c r="J45" s="5">
        <v>2700</v>
      </c>
      <c r="K45" s="13">
        <f t="shared" ref="K45:K52" si="4">F45*J45</f>
        <v>2461131</v>
      </c>
      <c r="L45" s="6" t="s">
        <v>86</v>
      </c>
      <c r="M45" s="6"/>
    </row>
    <row r="46" spans="1:13" ht="24.95" customHeight="1">
      <c r="A46" s="76"/>
      <c r="B46" s="69"/>
      <c r="C46" s="7" t="s">
        <v>132</v>
      </c>
      <c r="D46" s="7" t="s">
        <v>84</v>
      </c>
      <c r="E46" s="6" t="s">
        <v>23</v>
      </c>
      <c r="F46" s="8">
        <v>911.53</v>
      </c>
      <c r="G46" s="9">
        <v>766.76499999999999</v>
      </c>
      <c r="H46" s="9">
        <v>144.7698</v>
      </c>
      <c r="I46" s="10" t="s">
        <v>85</v>
      </c>
      <c r="J46" s="5">
        <v>2700</v>
      </c>
      <c r="K46" s="13">
        <f t="shared" si="4"/>
        <v>2461131</v>
      </c>
      <c r="L46" s="6" t="s">
        <v>86</v>
      </c>
      <c r="M46" s="6"/>
    </row>
    <row r="47" spans="1:13" ht="24.95" customHeight="1">
      <c r="A47" s="76"/>
      <c r="B47" s="69"/>
      <c r="C47" s="7" t="s">
        <v>133</v>
      </c>
      <c r="D47" s="7" t="s">
        <v>91</v>
      </c>
      <c r="E47" s="6" t="s">
        <v>23</v>
      </c>
      <c r="F47" s="8">
        <v>988.66</v>
      </c>
      <c r="G47" s="9">
        <v>831.64300000000003</v>
      </c>
      <c r="H47" s="9">
        <v>157.01920000000001</v>
      </c>
      <c r="I47" s="10" t="s">
        <v>85</v>
      </c>
      <c r="J47" s="5">
        <v>2690</v>
      </c>
      <c r="K47" s="13">
        <f t="shared" si="4"/>
        <v>2659495.4</v>
      </c>
      <c r="L47" s="6" t="s">
        <v>86</v>
      </c>
      <c r="M47" s="6"/>
    </row>
    <row r="48" spans="1:13" ht="24.95" customHeight="1">
      <c r="A48" s="76"/>
      <c r="B48" s="69"/>
      <c r="C48" s="7" t="s">
        <v>134</v>
      </c>
      <c r="D48" s="7" t="s">
        <v>91</v>
      </c>
      <c r="E48" s="6" t="s">
        <v>23</v>
      </c>
      <c r="F48" s="8">
        <v>988.66</v>
      </c>
      <c r="G48" s="9">
        <v>831.64300000000003</v>
      </c>
      <c r="H48" s="9">
        <v>157.01920000000001</v>
      </c>
      <c r="I48" s="10" t="s">
        <v>85</v>
      </c>
      <c r="J48" s="5">
        <v>2690</v>
      </c>
      <c r="K48" s="13">
        <f t="shared" si="4"/>
        <v>2659495.4</v>
      </c>
      <c r="L48" s="6" t="s">
        <v>86</v>
      </c>
      <c r="M48" s="6"/>
    </row>
    <row r="49" spans="1:13" ht="24.95" customHeight="1">
      <c r="A49" s="76"/>
      <c r="B49" s="69"/>
      <c r="C49" s="7" t="s">
        <v>135</v>
      </c>
      <c r="D49" s="7" t="s">
        <v>91</v>
      </c>
      <c r="E49" s="6" t="s">
        <v>23</v>
      </c>
      <c r="F49" s="8">
        <v>988.66</v>
      </c>
      <c r="G49" s="9">
        <v>831.64300000000003</v>
      </c>
      <c r="H49" s="9">
        <v>157.01920000000001</v>
      </c>
      <c r="I49" s="10" t="s">
        <v>85</v>
      </c>
      <c r="J49" s="5">
        <v>2680</v>
      </c>
      <c r="K49" s="13">
        <f t="shared" si="4"/>
        <v>2649608.7999999998</v>
      </c>
      <c r="L49" s="6" t="s">
        <v>86</v>
      </c>
      <c r="M49" s="6"/>
    </row>
    <row r="50" spans="1:13" ht="24.95" customHeight="1">
      <c r="A50" s="76"/>
      <c r="B50" s="69"/>
      <c r="C50" s="7" t="s">
        <v>136</v>
      </c>
      <c r="D50" s="7" t="s">
        <v>91</v>
      </c>
      <c r="E50" s="6" t="s">
        <v>23</v>
      </c>
      <c r="F50" s="8">
        <v>988.66</v>
      </c>
      <c r="G50" s="9">
        <v>831.64300000000003</v>
      </c>
      <c r="H50" s="9">
        <v>157.01920000000001</v>
      </c>
      <c r="I50" s="10" t="s">
        <v>85</v>
      </c>
      <c r="J50" s="5">
        <v>2680</v>
      </c>
      <c r="K50" s="13">
        <f t="shared" si="4"/>
        <v>2649608.7999999998</v>
      </c>
      <c r="L50" s="6" t="s">
        <v>86</v>
      </c>
      <c r="M50" s="6"/>
    </row>
    <row r="51" spans="1:13" ht="24.95" customHeight="1">
      <c r="A51" s="76"/>
      <c r="B51" s="69"/>
      <c r="C51" s="7" t="s">
        <v>137</v>
      </c>
      <c r="D51" s="7" t="s">
        <v>91</v>
      </c>
      <c r="E51" s="6" t="s">
        <v>23</v>
      </c>
      <c r="F51" s="8">
        <v>988.66</v>
      </c>
      <c r="G51" s="9">
        <v>831.64300000000003</v>
      </c>
      <c r="H51" s="9">
        <v>157.01920000000001</v>
      </c>
      <c r="I51" s="10" t="s">
        <v>85</v>
      </c>
      <c r="J51" s="5">
        <v>2670</v>
      </c>
      <c r="K51" s="13">
        <f t="shared" si="4"/>
        <v>2639722.1999999997</v>
      </c>
      <c r="L51" s="6" t="s">
        <v>86</v>
      </c>
      <c r="M51" s="6"/>
    </row>
    <row r="52" spans="1:13" ht="24.95" customHeight="1">
      <c r="A52" s="77"/>
      <c r="B52" s="70"/>
      <c r="C52" s="7" t="s">
        <v>138</v>
      </c>
      <c r="D52" s="7" t="s">
        <v>91</v>
      </c>
      <c r="E52" s="6" t="s">
        <v>23</v>
      </c>
      <c r="F52" s="8">
        <v>988.66</v>
      </c>
      <c r="G52" s="9">
        <v>831.64300000000003</v>
      </c>
      <c r="H52" s="9">
        <v>157.01920000000001</v>
      </c>
      <c r="I52" s="10" t="s">
        <v>85</v>
      </c>
      <c r="J52" s="5">
        <v>2670</v>
      </c>
      <c r="K52" s="13">
        <f t="shared" si="4"/>
        <v>2639722.1999999997</v>
      </c>
      <c r="L52" s="6" t="s">
        <v>86</v>
      </c>
      <c r="M52" s="6"/>
    </row>
    <row r="53" spans="1:13" ht="24.95" customHeight="1">
      <c r="A53" s="75" t="s">
        <v>139</v>
      </c>
      <c r="B53" s="68" t="s">
        <v>36</v>
      </c>
      <c r="C53" s="7" t="s">
        <v>140</v>
      </c>
      <c r="D53" s="7" t="s">
        <v>84</v>
      </c>
      <c r="E53" s="6" t="s">
        <v>23</v>
      </c>
      <c r="F53" s="8">
        <v>637.92999999999995</v>
      </c>
      <c r="G53" s="9">
        <v>517.26599999999996</v>
      </c>
      <c r="H53" s="9">
        <v>120.6686</v>
      </c>
      <c r="I53" s="10" t="s">
        <v>85</v>
      </c>
      <c r="J53" s="5">
        <v>2600</v>
      </c>
      <c r="K53" s="13">
        <f t="shared" ref="K53:K62" si="5">F53*J53</f>
        <v>1658617.9999999998</v>
      </c>
      <c r="L53" s="6" t="s">
        <v>86</v>
      </c>
      <c r="M53" s="6"/>
    </row>
    <row r="54" spans="1:13" ht="24.95" customHeight="1">
      <c r="A54" s="76"/>
      <c r="B54" s="69"/>
      <c r="C54" s="7" t="s">
        <v>141</v>
      </c>
      <c r="D54" s="7" t="s">
        <v>84</v>
      </c>
      <c r="E54" s="6" t="s">
        <v>23</v>
      </c>
      <c r="F54" s="8">
        <v>637.92999999999995</v>
      </c>
      <c r="G54" s="9">
        <v>517.26599999999996</v>
      </c>
      <c r="H54" s="9">
        <v>120.6686</v>
      </c>
      <c r="I54" s="10" t="s">
        <v>85</v>
      </c>
      <c r="J54" s="5">
        <v>2600</v>
      </c>
      <c r="K54" s="13">
        <f t="shared" si="5"/>
        <v>1658617.9999999998</v>
      </c>
      <c r="L54" s="6" t="s">
        <v>86</v>
      </c>
      <c r="M54" s="6"/>
    </row>
    <row r="55" spans="1:13" ht="24.95" customHeight="1">
      <c r="A55" s="76"/>
      <c r="B55" s="69"/>
      <c r="C55" s="7" t="s">
        <v>142</v>
      </c>
      <c r="D55" s="7" t="s">
        <v>91</v>
      </c>
      <c r="E55" s="6" t="s">
        <v>23</v>
      </c>
      <c r="F55" s="8">
        <v>719.92</v>
      </c>
      <c r="G55" s="9">
        <v>583.74400000000003</v>
      </c>
      <c r="H55" s="9">
        <v>136.17670000000001</v>
      </c>
      <c r="I55" s="10" t="s">
        <v>85</v>
      </c>
      <c r="J55" s="5">
        <v>2550</v>
      </c>
      <c r="K55" s="13">
        <f t="shared" si="5"/>
        <v>1835796</v>
      </c>
      <c r="L55" s="6" t="s">
        <v>86</v>
      </c>
      <c r="M55" s="6"/>
    </row>
    <row r="56" spans="1:13" ht="24.95" customHeight="1">
      <c r="A56" s="76"/>
      <c r="B56" s="69"/>
      <c r="C56" s="7" t="s">
        <v>143</v>
      </c>
      <c r="D56" s="7" t="s">
        <v>91</v>
      </c>
      <c r="E56" s="6" t="s">
        <v>23</v>
      </c>
      <c r="F56" s="8">
        <v>719.92</v>
      </c>
      <c r="G56" s="9">
        <v>583.74400000000003</v>
      </c>
      <c r="H56" s="9">
        <v>136.17670000000001</v>
      </c>
      <c r="I56" s="10" t="s">
        <v>85</v>
      </c>
      <c r="J56" s="5">
        <v>2550</v>
      </c>
      <c r="K56" s="13">
        <f t="shared" si="5"/>
        <v>1835796</v>
      </c>
      <c r="L56" s="6" t="s">
        <v>86</v>
      </c>
      <c r="M56" s="6"/>
    </row>
    <row r="57" spans="1:13" ht="24.95" customHeight="1">
      <c r="A57" s="76"/>
      <c r="B57" s="69"/>
      <c r="C57" s="7" t="s">
        <v>144</v>
      </c>
      <c r="D57" s="7" t="s">
        <v>145</v>
      </c>
      <c r="E57" s="6" t="s">
        <v>23</v>
      </c>
      <c r="F57" s="8">
        <v>719.92</v>
      </c>
      <c r="G57" s="9">
        <v>583.74400000000003</v>
      </c>
      <c r="H57" s="9">
        <v>136.17670000000001</v>
      </c>
      <c r="I57" s="10" t="s">
        <v>85</v>
      </c>
      <c r="J57" s="5">
        <v>2520</v>
      </c>
      <c r="K57" s="13">
        <f t="shared" si="5"/>
        <v>1814198.4</v>
      </c>
      <c r="L57" s="6" t="s">
        <v>86</v>
      </c>
      <c r="M57" s="6"/>
    </row>
    <row r="58" spans="1:13" ht="24.95" customHeight="1">
      <c r="A58" s="76"/>
      <c r="B58" s="69"/>
      <c r="C58" s="7" t="s">
        <v>146</v>
      </c>
      <c r="D58" s="7" t="s">
        <v>145</v>
      </c>
      <c r="E58" s="6" t="s">
        <v>23</v>
      </c>
      <c r="F58" s="8">
        <v>719.92</v>
      </c>
      <c r="G58" s="9">
        <v>583.74400000000003</v>
      </c>
      <c r="H58" s="9">
        <v>136.17670000000001</v>
      </c>
      <c r="I58" s="10" t="s">
        <v>85</v>
      </c>
      <c r="J58" s="5">
        <v>2520</v>
      </c>
      <c r="K58" s="13">
        <f t="shared" si="5"/>
        <v>1814198.4</v>
      </c>
      <c r="L58" s="6" t="s">
        <v>86</v>
      </c>
      <c r="M58" s="6"/>
    </row>
    <row r="59" spans="1:13" ht="24.95" customHeight="1">
      <c r="A59" s="76"/>
      <c r="B59" s="69"/>
      <c r="C59" s="7" t="s">
        <v>147</v>
      </c>
      <c r="D59" s="7" t="s">
        <v>145</v>
      </c>
      <c r="E59" s="6" t="s">
        <v>23</v>
      </c>
      <c r="F59" s="8">
        <v>719.92</v>
      </c>
      <c r="G59" s="9">
        <v>583.74400000000003</v>
      </c>
      <c r="H59" s="9">
        <v>136.17670000000001</v>
      </c>
      <c r="I59" s="10" t="s">
        <v>85</v>
      </c>
      <c r="J59" s="5">
        <v>2500</v>
      </c>
      <c r="K59" s="13">
        <f t="shared" si="5"/>
        <v>1799800</v>
      </c>
      <c r="L59" s="6" t="s">
        <v>86</v>
      </c>
      <c r="M59" s="6"/>
    </row>
    <row r="60" spans="1:13" ht="24.95" customHeight="1">
      <c r="A60" s="76"/>
      <c r="B60" s="69"/>
      <c r="C60" s="7" t="s">
        <v>148</v>
      </c>
      <c r="D60" s="7" t="s">
        <v>145</v>
      </c>
      <c r="E60" s="6" t="s">
        <v>23</v>
      </c>
      <c r="F60" s="8">
        <v>719.92</v>
      </c>
      <c r="G60" s="9">
        <v>583.74400000000003</v>
      </c>
      <c r="H60" s="9">
        <v>136.17670000000001</v>
      </c>
      <c r="I60" s="10" t="s">
        <v>85</v>
      </c>
      <c r="J60" s="5">
        <v>2500</v>
      </c>
      <c r="K60" s="13">
        <f t="shared" si="5"/>
        <v>1799800</v>
      </c>
      <c r="L60" s="6" t="s">
        <v>86</v>
      </c>
      <c r="M60" s="6"/>
    </row>
    <row r="61" spans="1:13" ht="24.95" customHeight="1">
      <c r="A61" s="76"/>
      <c r="B61" s="69"/>
      <c r="C61" s="7" t="s">
        <v>149</v>
      </c>
      <c r="D61" s="7" t="s">
        <v>150</v>
      </c>
      <c r="E61" s="6" t="s">
        <v>23</v>
      </c>
      <c r="F61" s="8">
        <v>719.92</v>
      </c>
      <c r="G61" s="9">
        <v>583.74400000000003</v>
      </c>
      <c r="H61" s="9">
        <v>136.17670000000001</v>
      </c>
      <c r="I61" s="10" t="s">
        <v>85</v>
      </c>
      <c r="J61" s="5">
        <v>2500</v>
      </c>
      <c r="K61" s="13">
        <f t="shared" si="5"/>
        <v>1799800</v>
      </c>
      <c r="L61" s="6" t="s">
        <v>86</v>
      </c>
      <c r="M61" s="6"/>
    </row>
    <row r="62" spans="1:13" ht="24.95" customHeight="1">
      <c r="A62" s="77"/>
      <c r="B62" s="70"/>
      <c r="C62" s="7" t="s">
        <v>151</v>
      </c>
      <c r="D62" s="7" t="s">
        <v>150</v>
      </c>
      <c r="E62" s="6" t="s">
        <v>23</v>
      </c>
      <c r="F62" s="8">
        <v>719.92</v>
      </c>
      <c r="G62" s="9">
        <v>583.74400000000003</v>
      </c>
      <c r="H62" s="9">
        <v>136.17670000000001</v>
      </c>
      <c r="I62" s="10" t="s">
        <v>85</v>
      </c>
      <c r="J62" s="5">
        <v>2500</v>
      </c>
      <c r="K62" s="13">
        <f t="shared" si="5"/>
        <v>1799800</v>
      </c>
      <c r="L62" s="6" t="s">
        <v>86</v>
      </c>
      <c r="M62" s="6"/>
    </row>
    <row r="63" spans="1:13" ht="24.95" customHeight="1">
      <c r="A63" s="75" t="s">
        <v>152</v>
      </c>
      <c r="B63" s="68" t="s">
        <v>36</v>
      </c>
      <c r="C63" s="7" t="s">
        <v>153</v>
      </c>
      <c r="D63" s="7" t="s">
        <v>84</v>
      </c>
      <c r="E63" s="6" t="s">
        <v>23</v>
      </c>
      <c r="F63" s="8">
        <v>637.92999999999995</v>
      </c>
      <c r="G63" s="9">
        <v>517.26599999999996</v>
      </c>
      <c r="H63" s="9">
        <v>120.6686</v>
      </c>
      <c r="I63" s="10" t="s">
        <v>85</v>
      </c>
      <c r="J63" s="5">
        <v>2600</v>
      </c>
      <c r="K63" s="13">
        <f t="shared" ref="K63:K74" si="6">F63*J63</f>
        <v>1658617.9999999998</v>
      </c>
      <c r="L63" s="6" t="s">
        <v>86</v>
      </c>
      <c r="M63" s="6"/>
    </row>
    <row r="64" spans="1:13" ht="24.95" customHeight="1">
      <c r="A64" s="76"/>
      <c r="B64" s="69"/>
      <c r="C64" s="7" t="s">
        <v>154</v>
      </c>
      <c r="D64" s="7" t="s">
        <v>84</v>
      </c>
      <c r="E64" s="6" t="s">
        <v>23</v>
      </c>
      <c r="F64" s="8">
        <v>637.92999999999995</v>
      </c>
      <c r="G64" s="9">
        <v>517.26599999999996</v>
      </c>
      <c r="H64" s="9">
        <v>120.6686</v>
      </c>
      <c r="I64" s="10" t="s">
        <v>85</v>
      </c>
      <c r="J64" s="5">
        <v>2600</v>
      </c>
      <c r="K64" s="13">
        <f t="shared" si="6"/>
        <v>1658617.9999999998</v>
      </c>
      <c r="L64" s="6" t="s">
        <v>86</v>
      </c>
      <c r="M64" s="6"/>
    </row>
    <row r="65" spans="1:13" ht="24.95" customHeight="1">
      <c r="A65" s="76"/>
      <c r="B65" s="69"/>
      <c r="C65" s="7" t="s">
        <v>155</v>
      </c>
      <c r="D65" s="7" t="s">
        <v>91</v>
      </c>
      <c r="E65" s="6" t="s">
        <v>23</v>
      </c>
      <c r="F65" s="8">
        <v>719.92</v>
      </c>
      <c r="G65" s="9">
        <v>583.74400000000003</v>
      </c>
      <c r="H65" s="9">
        <v>136.17670000000001</v>
      </c>
      <c r="I65" s="10" t="s">
        <v>85</v>
      </c>
      <c r="J65" s="5">
        <v>2550</v>
      </c>
      <c r="K65" s="13">
        <f t="shared" si="6"/>
        <v>1835796</v>
      </c>
      <c r="L65" s="6" t="s">
        <v>86</v>
      </c>
      <c r="M65" s="6"/>
    </row>
    <row r="66" spans="1:13" ht="24.95" customHeight="1">
      <c r="A66" s="76"/>
      <c r="B66" s="69"/>
      <c r="C66" s="7" t="s">
        <v>156</v>
      </c>
      <c r="D66" s="7" t="s">
        <v>91</v>
      </c>
      <c r="E66" s="6" t="s">
        <v>23</v>
      </c>
      <c r="F66" s="8">
        <v>719.92</v>
      </c>
      <c r="G66" s="9">
        <v>583.74400000000003</v>
      </c>
      <c r="H66" s="9">
        <v>136.17670000000001</v>
      </c>
      <c r="I66" s="10" t="s">
        <v>85</v>
      </c>
      <c r="J66" s="5">
        <v>2550</v>
      </c>
      <c r="K66" s="13">
        <f t="shared" si="6"/>
        <v>1835796</v>
      </c>
      <c r="L66" s="6" t="s">
        <v>86</v>
      </c>
      <c r="M66" s="6"/>
    </row>
    <row r="67" spans="1:13" ht="24.95" customHeight="1">
      <c r="A67" s="76"/>
      <c r="B67" s="69"/>
      <c r="C67" s="7" t="s">
        <v>157</v>
      </c>
      <c r="D67" s="7" t="s">
        <v>145</v>
      </c>
      <c r="E67" s="6" t="s">
        <v>23</v>
      </c>
      <c r="F67" s="8">
        <v>719.92</v>
      </c>
      <c r="G67" s="9">
        <v>583.74400000000003</v>
      </c>
      <c r="H67" s="9">
        <v>136.17670000000001</v>
      </c>
      <c r="I67" s="10" t="s">
        <v>85</v>
      </c>
      <c r="J67" s="5">
        <v>2520</v>
      </c>
      <c r="K67" s="13">
        <f t="shared" si="6"/>
        <v>1814198.4</v>
      </c>
      <c r="L67" s="6" t="s">
        <v>86</v>
      </c>
      <c r="M67" s="6"/>
    </row>
    <row r="68" spans="1:13" ht="24.95" customHeight="1">
      <c r="A68" s="76"/>
      <c r="B68" s="69"/>
      <c r="C68" s="7" t="s">
        <v>158</v>
      </c>
      <c r="D68" s="7" t="s">
        <v>145</v>
      </c>
      <c r="E68" s="6" t="s">
        <v>23</v>
      </c>
      <c r="F68" s="8">
        <v>719.92</v>
      </c>
      <c r="G68" s="9">
        <v>583.74400000000003</v>
      </c>
      <c r="H68" s="9">
        <v>136.17670000000001</v>
      </c>
      <c r="I68" s="10" t="s">
        <v>85</v>
      </c>
      <c r="J68" s="5">
        <v>2520</v>
      </c>
      <c r="K68" s="13">
        <f t="shared" si="6"/>
        <v>1814198.4</v>
      </c>
      <c r="L68" s="6" t="s">
        <v>86</v>
      </c>
      <c r="M68" s="6"/>
    </row>
    <row r="69" spans="1:13" ht="24.95" customHeight="1">
      <c r="A69" s="76"/>
      <c r="B69" s="69"/>
      <c r="C69" s="7" t="s">
        <v>159</v>
      </c>
      <c r="D69" s="7" t="s">
        <v>145</v>
      </c>
      <c r="E69" s="6" t="s">
        <v>23</v>
      </c>
      <c r="F69" s="8">
        <v>719.92</v>
      </c>
      <c r="G69" s="9">
        <v>583.74400000000003</v>
      </c>
      <c r="H69" s="9">
        <v>136.17670000000001</v>
      </c>
      <c r="I69" s="10" t="s">
        <v>85</v>
      </c>
      <c r="J69" s="5">
        <v>2500</v>
      </c>
      <c r="K69" s="13">
        <f t="shared" si="6"/>
        <v>1799800</v>
      </c>
      <c r="L69" s="6" t="s">
        <v>86</v>
      </c>
      <c r="M69" s="6"/>
    </row>
    <row r="70" spans="1:13" ht="24.95" customHeight="1">
      <c r="A70" s="76"/>
      <c r="B70" s="69"/>
      <c r="C70" s="7" t="s">
        <v>160</v>
      </c>
      <c r="D70" s="7" t="s">
        <v>145</v>
      </c>
      <c r="E70" s="6" t="s">
        <v>23</v>
      </c>
      <c r="F70" s="8">
        <v>719.92</v>
      </c>
      <c r="G70" s="9">
        <v>583.74400000000003</v>
      </c>
      <c r="H70" s="9">
        <v>136.17670000000001</v>
      </c>
      <c r="I70" s="10" t="s">
        <v>85</v>
      </c>
      <c r="J70" s="5">
        <v>2500</v>
      </c>
      <c r="K70" s="13">
        <f t="shared" si="6"/>
        <v>1799800</v>
      </c>
      <c r="L70" s="6" t="s">
        <v>86</v>
      </c>
      <c r="M70" s="6"/>
    </row>
    <row r="71" spans="1:13" ht="24.95" customHeight="1">
      <c r="A71" s="76"/>
      <c r="B71" s="69"/>
      <c r="C71" s="7" t="s">
        <v>161</v>
      </c>
      <c r="D71" s="7" t="s">
        <v>150</v>
      </c>
      <c r="E71" s="6" t="s">
        <v>23</v>
      </c>
      <c r="F71" s="8">
        <v>719.92</v>
      </c>
      <c r="G71" s="9">
        <v>583.74400000000003</v>
      </c>
      <c r="H71" s="9">
        <v>136.17670000000001</v>
      </c>
      <c r="I71" s="10" t="s">
        <v>85</v>
      </c>
      <c r="J71" s="5">
        <v>2500</v>
      </c>
      <c r="K71" s="13">
        <f t="shared" si="6"/>
        <v>1799800</v>
      </c>
      <c r="L71" s="6" t="s">
        <v>86</v>
      </c>
      <c r="M71" s="6"/>
    </row>
    <row r="72" spans="1:13" ht="24.95" customHeight="1">
      <c r="A72" s="77"/>
      <c r="B72" s="70"/>
      <c r="C72" s="7" t="s">
        <v>162</v>
      </c>
      <c r="D72" s="7" t="s">
        <v>150</v>
      </c>
      <c r="E72" s="6" t="s">
        <v>23</v>
      </c>
      <c r="F72" s="8">
        <v>719.92</v>
      </c>
      <c r="G72" s="9">
        <v>583.74400000000003</v>
      </c>
      <c r="H72" s="9">
        <v>136.17670000000001</v>
      </c>
      <c r="I72" s="10" t="s">
        <v>85</v>
      </c>
      <c r="J72" s="5">
        <v>2500</v>
      </c>
      <c r="K72" s="13">
        <f t="shared" si="6"/>
        <v>1799800</v>
      </c>
      <c r="L72" s="6" t="s">
        <v>86</v>
      </c>
      <c r="M72" s="6"/>
    </row>
    <row r="73" spans="1:13" ht="24.95" customHeight="1">
      <c r="A73" s="75" t="s">
        <v>163</v>
      </c>
      <c r="B73" s="68" t="s">
        <v>36</v>
      </c>
      <c r="C73" s="7" t="s">
        <v>164</v>
      </c>
      <c r="D73" s="7" t="s">
        <v>84</v>
      </c>
      <c r="E73" s="6" t="s">
        <v>23</v>
      </c>
      <c r="F73" s="8">
        <v>579.24</v>
      </c>
      <c r="G73" s="9">
        <v>465.37200000000001</v>
      </c>
      <c r="H73" s="9">
        <v>113.8695</v>
      </c>
      <c r="I73" s="10" t="s">
        <v>85</v>
      </c>
      <c r="J73" s="5">
        <v>1800</v>
      </c>
      <c r="K73" s="13">
        <f t="shared" si="6"/>
        <v>1042632</v>
      </c>
      <c r="L73" s="6" t="s">
        <v>86</v>
      </c>
      <c r="M73" s="6"/>
    </row>
    <row r="74" spans="1:13" ht="24.95" customHeight="1">
      <c r="A74" s="76"/>
      <c r="B74" s="69"/>
      <c r="C74" s="7" t="s">
        <v>165</v>
      </c>
      <c r="D74" s="7" t="s">
        <v>91</v>
      </c>
      <c r="E74" s="6" t="s">
        <v>23</v>
      </c>
      <c r="F74" s="8">
        <v>1063.83</v>
      </c>
      <c r="G74" s="9">
        <v>854.7</v>
      </c>
      <c r="H74" s="9">
        <v>209.13229999999999</v>
      </c>
      <c r="I74" s="10" t="s">
        <v>85</v>
      </c>
      <c r="J74" s="5">
        <v>1600</v>
      </c>
      <c r="K74" s="13">
        <f t="shared" si="6"/>
        <v>1702128</v>
      </c>
      <c r="L74" s="6" t="s">
        <v>86</v>
      </c>
      <c r="M74" s="6"/>
    </row>
    <row r="75" spans="1:13" ht="36.950000000000003" customHeight="1">
      <c r="A75" s="78" t="s">
        <v>166</v>
      </c>
      <c r="B75" s="79"/>
      <c r="C75" s="79"/>
      <c r="D75" s="79"/>
      <c r="E75" s="80"/>
      <c r="F75" s="11">
        <f>SUM(F5:F74)</f>
        <v>56619.200000000004</v>
      </c>
      <c r="G75" s="11">
        <f>SUM(G5:G74)</f>
        <v>46536.993999999992</v>
      </c>
      <c r="H75" s="11">
        <f>SUM(H5:H74)</f>
        <v>10082.2909</v>
      </c>
      <c r="I75" s="11" t="s">
        <v>167</v>
      </c>
      <c r="J75" s="11">
        <f>K75/F75</f>
        <v>2589.9774723062146</v>
      </c>
      <c r="K75" s="13">
        <f>SUM(K5:K74)</f>
        <v>146642452.50000003</v>
      </c>
      <c r="L75" s="14" t="s">
        <v>167</v>
      </c>
      <c r="M75" s="6"/>
    </row>
    <row r="76" spans="1:13" ht="38.1" customHeight="1">
      <c r="A76" s="81" t="s">
        <v>168</v>
      </c>
      <c r="B76" s="82"/>
      <c r="C76" s="82"/>
      <c r="D76" s="82"/>
      <c r="E76" s="82"/>
      <c r="F76" s="82"/>
      <c r="G76" s="82"/>
      <c r="H76" s="82"/>
      <c r="I76" s="82"/>
      <c r="J76" s="82"/>
      <c r="K76" s="82"/>
      <c r="L76" s="82"/>
      <c r="M76" s="82"/>
    </row>
    <row r="77" spans="1:13">
      <c r="I77" s="12"/>
      <c r="J77" s="12"/>
      <c r="K77" s="12"/>
      <c r="L77" s="12"/>
      <c r="M77" s="12"/>
    </row>
    <row r="78" spans="1:13">
      <c r="I78" s="12"/>
      <c r="J78" s="73" t="s">
        <v>169</v>
      </c>
      <c r="K78" s="83"/>
      <c r="L78" s="83"/>
      <c r="M78" s="12"/>
    </row>
    <row r="79" spans="1:13">
      <c r="I79" s="12"/>
      <c r="J79" s="12"/>
      <c r="K79" s="12"/>
      <c r="L79" s="12"/>
      <c r="M79" s="12"/>
    </row>
    <row r="80" spans="1:13">
      <c r="I80" s="12"/>
      <c r="J80" s="73"/>
      <c r="K80" s="73"/>
      <c r="L80" s="73"/>
      <c r="M80" s="12"/>
    </row>
  </sheetData>
  <mergeCells count="22">
    <mergeCell ref="J80:L80"/>
    <mergeCell ref="A5:A20"/>
    <mergeCell ref="A21:A28"/>
    <mergeCell ref="A29:A36"/>
    <mergeCell ref="A37:A44"/>
    <mergeCell ref="A45:A52"/>
    <mergeCell ref="A53:A62"/>
    <mergeCell ref="A63:A72"/>
    <mergeCell ref="A73:A74"/>
    <mergeCell ref="B5:B20"/>
    <mergeCell ref="B45:B52"/>
    <mergeCell ref="A75:E75"/>
    <mergeCell ref="A76:M76"/>
    <mergeCell ref="J78:L78"/>
    <mergeCell ref="B73:B74"/>
    <mergeCell ref="B53:B62"/>
    <mergeCell ref="B63:B72"/>
    <mergeCell ref="A1:M1"/>
    <mergeCell ref="A2:M2"/>
    <mergeCell ref="B21:B28"/>
    <mergeCell ref="B29:B36"/>
    <mergeCell ref="B37:B44"/>
  </mergeCells>
  <phoneticPr fontId="9" type="noConversion"/>
  <pageMargins left="0.75" right="0.75" top="1" bottom="1" header="0.5" footer="0.5"/>
  <pageSetup paperSize="9" scale="84"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标价牌</vt:lpstr>
      <vt:lpstr>价目表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fgj</cp:lastModifiedBy>
  <cp:lastPrinted>2021-04-08T07:43:08Z</cp:lastPrinted>
  <dcterms:created xsi:type="dcterms:W3CDTF">2006-09-13T11:21:00Z</dcterms:created>
  <dcterms:modified xsi:type="dcterms:W3CDTF">2021-04-12T01:27:43Z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30EBEA14F68C434BB6C1212AFDD41F45</vt:lpwstr>
  </property>
</Properties>
</file>