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activeTab="2"/>
  </bookViews>
  <sheets>
    <sheet name="标价牌" sheetId="2" r:id="rId1"/>
    <sheet name="住宅价目表" sheetId="3" r:id="rId2"/>
    <sheet name="商铺价目表" sheetId="10" r:id="rId3"/>
  </sheets>
  <definedNames>
    <definedName name="_xlnm._FilterDatabase" localSheetId="1" hidden="1">住宅价目表!$A$4:$M$105</definedName>
  </definedNames>
  <calcPr calcId="144525" concurrentCalc="0"/>
</workbook>
</file>

<file path=xl/sharedStrings.xml><?xml version="1.0" encoding="utf-8"?>
<sst xmlns="http://schemas.openxmlformats.org/spreadsheetml/2006/main" count="111">
  <si>
    <t>商品房销售标价牌</t>
  </si>
  <si>
    <t>开发企业名称</t>
  </si>
  <si>
    <t>余姚聚隆置业有限公司</t>
  </si>
  <si>
    <t>楼盘名称</t>
  </si>
  <si>
    <t>紫贵苑</t>
  </si>
  <si>
    <t>坐落位置</t>
  </si>
  <si>
    <t>余姚市马渚镇西山路与渚山路交叉口</t>
  </si>
  <si>
    <t>预售许可证号码</t>
  </si>
  <si>
    <t>预售许可套数</t>
  </si>
  <si>
    <t>土地性质</t>
  </si>
  <si>
    <t>住宅商业用地</t>
  </si>
  <si>
    <t>土地使用起止年限</t>
  </si>
  <si>
    <t>2020年11月30日-2090年11月30日</t>
  </si>
  <si>
    <t>容积率</t>
  </si>
  <si>
    <t>建筑结构</t>
  </si>
  <si>
    <t>框剪结构、PC结构、钢结构</t>
  </si>
  <si>
    <t>绿化率</t>
  </si>
  <si>
    <t>车位配比率</t>
  </si>
  <si>
    <t>1：1.2</t>
  </si>
  <si>
    <t>装修状况</t>
  </si>
  <si>
    <t>毛坯</t>
  </si>
  <si>
    <t>房屋类型</t>
  </si>
  <si>
    <t>高层</t>
  </si>
  <si>
    <t>房源概况</t>
  </si>
  <si>
    <t>户型</t>
  </si>
  <si>
    <t>3室1厅1卫、3室2厅2卫、2室2厅1卫、4室2厅2卫、3室2厅3卫</t>
  </si>
  <si>
    <t>建筑面积</t>
  </si>
  <si>
    <t>住宅9641.19㎡+商铺1071.19㎡</t>
  </si>
  <si>
    <t>可供销售房屋总套数</t>
  </si>
  <si>
    <t>总规模：住宅289套、商铺59套、车位358个</t>
  </si>
  <si>
    <t>当期销售推出商品房总套数</t>
  </si>
  <si>
    <t>住宅98套、商铺17套、车位127个（其中配建房46套，配建车位46个。）</t>
  </si>
  <si>
    <t>基础设施配套情况</t>
  </si>
  <si>
    <t>水</t>
  </si>
  <si>
    <t>电</t>
  </si>
  <si>
    <t>燃气</t>
  </si>
  <si>
    <t>供暖</t>
  </si>
  <si>
    <t>通讯</t>
  </si>
  <si>
    <t>电视</t>
  </si>
  <si>
    <t>有</t>
  </si>
  <si>
    <t>无</t>
  </si>
  <si>
    <t>享受优惠折扣条件</t>
  </si>
  <si>
    <t xml:space="preserve">住宅优惠：
1、意向验资优惠总房价款1%；2、办理VIP定存优惠总房价款1%；3、开盘当天认购享总房价款1%优惠；4、认购3天内按时签约享总房价款1%优惠；5、住宅付款优惠：一次性付款享总房价款2%优惠；6、其他方式优惠：经公司研究同意以后，每套享所购房屋总价款4%优惠。
商业优惠：
1、办理VIP定存优惠总房价款2%；2、开盘当天认购享总房价款2%优惠；3、认购3天内按时签约享总房价款2%优惠；4、（1）首付70%付款享总房价款4%优惠；（2）一次性付款享总房价款5%优惠；（付款方式（1）和付款方式（2）不可叠加使用。）5、其他方式优惠：经公司研究同意以后，每套享所购商业总价款9%优惠。
车位优惠：
1、验资登记享受车位总价款5000元/个优惠，
2、自购房五日内同时购买车位，可享受车位总价款5000元/个优惠。
3、经公司研究同意后，可享受所购车位总价款4000元/个优惠。（以上优惠可做累加，最高不得超过总车位款的20%）
</t>
  </si>
  <si>
    <t>代收代办收费项目和标准(购房者自愿选择)</t>
  </si>
  <si>
    <t>收费项目</t>
  </si>
  <si>
    <t>收费标准</t>
  </si>
  <si>
    <t>收费依据</t>
  </si>
  <si>
    <t>代收费的委托单位名称</t>
  </si>
  <si>
    <t>物业专项维修资金</t>
  </si>
  <si>
    <t>45元/㎡</t>
  </si>
  <si>
    <t>国务院《物业管理条例》、《浙江省物业管理条例》、《宁波市住房小区物业管理条例》、《关于印发宁波市住房小区物业管理条例实施意见的通知》（甬政发〔2010〕53号）</t>
  </si>
  <si>
    <t>前期物业服务</t>
  </si>
  <si>
    <t>物业服务单位名称</t>
  </si>
  <si>
    <t>服务内容与标准</t>
  </si>
  <si>
    <t>浙江亚太酒店物业服务有限公司与宁波阳明亚太酒店物业服务有限公司联合体</t>
  </si>
  <si>
    <t>按前期物业服务合同</t>
  </si>
  <si>
    <t>小高层住宅（2-4层）：1.9元/月.平方米；
小高层住宅（5-11层）：2.1元/月.平方米；
商业：3.2元/月.平方米  建筑垃圾清运费：按住宅建筑面积5元/平方米 地下车位公共设施使用费：55元/月/个</t>
  </si>
  <si>
    <t>特别提示</t>
  </si>
  <si>
    <t>商品房和车库（车位）、辅房销售的具体标价内容详见价目表或价格手册。价格举报电话：12345</t>
  </si>
  <si>
    <t>填报日期： 2023年 2月20日</t>
  </si>
  <si>
    <t>商品房销售价目表</t>
  </si>
  <si>
    <t>楼盘名称：紫贵苑（高层)</t>
  </si>
  <si>
    <t>填制日期：   2023年2月20日</t>
  </si>
  <si>
    <t>幢号</t>
  </si>
  <si>
    <t>单元</t>
  </si>
  <si>
    <t>室号</t>
  </si>
  <si>
    <t>层高（米）</t>
  </si>
  <si>
    <t>建筑
面积（㎡）</t>
  </si>
  <si>
    <t>套内建筑面积（㎡）</t>
  </si>
  <si>
    <t>公摊建筑面积（㎡）</t>
  </si>
  <si>
    <t>计价
单位</t>
  </si>
  <si>
    <t>销售单价（元/㎡）</t>
  </si>
  <si>
    <t>房屋
总价</t>
  </si>
  <si>
    <t>销售状态</t>
  </si>
  <si>
    <t>备注</t>
  </si>
  <si>
    <t>3房2厅2卫</t>
  </si>
  <si>
    <t>元/㎡</t>
  </si>
  <si>
    <t>未售</t>
  </si>
  <si>
    <t>2房2厅1卫</t>
  </si>
  <si>
    <t>配建房（该价格只做预售领证，实际以政府合同约定网签为准）</t>
  </si>
  <si>
    <t>3房1厅1卫</t>
  </si>
  <si>
    <t>合计</t>
  </si>
  <si>
    <t>98套</t>
  </si>
  <si>
    <t>本表报备房源总套数98套，总面积9641.19㎡，总价104680329元，均单价10857.61元/㎡（其中竞配用房46套，总面积4168.09㎡，总价37512810元，均单价9000元/㎡）。</t>
  </si>
  <si>
    <t>价格举报电话：12345</t>
  </si>
  <si>
    <t>商铺销售价目表</t>
  </si>
  <si>
    <t>楼盘名称：紫贵苑（商铺)</t>
  </si>
  <si>
    <t>销售单
价（元/㎡）</t>
  </si>
  <si>
    <t>销售
状态</t>
  </si>
  <si>
    <t>马渚镇汉达路</t>
  </si>
  <si>
    <t>1-1号</t>
  </si>
  <si>
    <t>1室0厅0卫</t>
  </si>
  <si>
    <t>1-2号</t>
  </si>
  <si>
    <t>1-3号</t>
  </si>
  <si>
    <t>1-4号</t>
  </si>
  <si>
    <t>1-5号</t>
  </si>
  <si>
    <t>1-6号</t>
  </si>
  <si>
    <t>1-7号</t>
  </si>
  <si>
    <t>1-8号</t>
  </si>
  <si>
    <t>1-9号</t>
  </si>
  <si>
    <t>1-10号</t>
  </si>
  <si>
    <t>1-11号</t>
  </si>
  <si>
    <t>1-12号</t>
  </si>
  <si>
    <t>1-13号</t>
  </si>
  <si>
    <t>1-14号</t>
  </si>
  <si>
    <t>1-15号</t>
  </si>
  <si>
    <t>1-16号</t>
  </si>
  <si>
    <t>马渚镇渚山路</t>
  </si>
  <si>
    <t>30号</t>
  </si>
  <si>
    <t>17套</t>
  </si>
  <si>
    <t>本表报备商铺总套数17套，总面积1071.19㎡，总价21358457元，均单价19939元/㎡。</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</si>
</sst>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_ "/>
    <numFmt numFmtId="178" formatCode="0.00_ "/>
    <numFmt numFmtId="179" formatCode="#\ ?/?"/>
  </numFmts>
  <fonts count="38">
    <font>
      <sz val="11"/>
      <color theme="1"/>
      <name val="宋体"/>
      <charset val="134"/>
      <scheme val="minor"/>
    </font>
    <font>
      <sz val="14"/>
      <color theme="1"/>
      <name val="宋体"/>
      <charset val="134"/>
    </font>
    <font>
      <b/>
      <sz val="16"/>
      <name val="宋体"/>
      <charset val="134"/>
    </font>
    <font>
      <sz val="16"/>
      <name val="宋体"/>
      <charset val="134"/>
    </font>
    <font>
      <b/>
      <sz val="14"/>
      <name val="宋体"/>
      <charset val="134"/>
    </font>
    <font>
      <sz val="15"/>
      <color theme="1"/>
      <name val="宋体"/>
      <charset val="134"/>
    </font>
    <font>
      <sz val="15"/>
      <name val="宋体"/>
      <charset val="134"/>
    </font>
    <font>
      <sz val="14"/>
      <color theme="1"/>
      <name val="宋体"/>
      <charset val="134"/>
      <scheme val="minor"/>
    </font>
    <font>
      <b/>
      <sz val="16"/>
      <name val="宋体"/>
      <charset val="134"/>
      <scheme val="minor"/>
    </font>
    <font>
      <sz val="16"/>
      <name val="宋体"/>
      <charset val="134"/>
      <scheme val="minor"/>
    </font>
    <font>
      <b/>
      <sz val="14"/>
      <name val="宋体"/>
      <charset val="134"/>
      <scheme val="minor"/>
    </font>
    <font>
      <sz val="14"/>
      <color indexed="8"/>
      <name val="宋体"/>
      <charset val="134"/>
      <scheme val="minor"/>
    </font>
    <font>
      <sz val="14"/>
      <name val="宋体"/>
      <charset val="134"/>
      <scheme val="minor"/>
    </font>
    <font>
      <sz val="11"/>
      <name val="宋体"/>
      <charset val="134"/>
    </font>
    <font>
      <b/>
      <sz val="11"/>
      <name val="宋体"/>
      <charset val="134"/>
    </font>
    <font>
      <b/>
      <sz val="24"/>
      <name val="宋体"/>
      <charset val="134"/>
    </font>
    <font>
      <sz val="11"/>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pplyBorder="0">
      <alignment vertical="center"/>
    </xf>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8"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25" applyNumberFormat="0" applyFont="0" applyAlignment="0" applyProtection="0">
      <alignment vertical="center"/>
    </xf>
    <xf numFmtId="0" fontId="21" fillId="13"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29" applyNumberFormat="0" applyFill="0" applyAlignment="0" applyProtection="0">
      <alignment vertical="center"/>
    </xf>
    <xf numFmtId="0" fontId="32" fillId="0" borderId="29" applyNumberFormat="0" applyFill="0" applyAlignment="0" applyProtection="0">
      <alignment vertical="center"/>
    </xf>
    <xf numFmtId="0" fontId="21" fillId="16" borderId="0" applyNumberFormat="0" applyBorder="0" applyAlignment="0" applyProtection="0">
      <alignment vertical="center"/>
    </xf>
    <xf numFmtId="0" fontId="24" fillId="0" borderId="31" applyNumberFormat="0" applyFill="0" applyAlignment="0" applyProtection="0">
      <alignment vertical="center"/>
    </xf>
    <xf numFmtId="0" fontId="21" fillId="12" borderId="0" applyNumberFormat="0" applyBorder="0" applyAlignment="0" applyProtection="0">
      <alignment vertical="center"/>
    </xf>
    <xf numFmtId="0" fontId="25" fillId="14" borderId="27" applyNumberFormat="0" applyAlignment="0" applyProtection="0">
      <alignment vertical="center"/>
    </xf>
    <xf numFmtId="0" fontId="27" fillId="14" borderId="26" applyNumberFormat="0" applyAlignment="0" applyProtection="0">
      <alignment vertical="center"/>
    </xf>
    <xf numFmtId="0" fontId="29" fillId="15" borderId="28" applyNumberFormat="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33" fillId="0" borderId="30" applyNumberFormat="0" applyFill="0" applyAlignment="0" applyProtection="0">
      <alignment vertical="center"/>
    </xf>
    <xf numFmtId="0" fontId="34" fillId="0" borderId="32" applyNumberFormat="0" applyFill="0" applyAlignment="0" applyProtection="0">
      <alignment vertical="center"/>
    </xf>
    <xf numFmtId="0" fontId="35" fillId="20" borderId="0" applyNumberFormat="0" applyBorder="0" applyAlignment="0" applyProtection="0">
      <alignment vertical="center"/>
    </xf>
    <xf numFmtId="0" fontId="36" fillId="21" borderId="0" applyNumberFormat="0" applyBorder="0" applyAlignment="0" applyProtection="0">
      <alignment vertical="center"/>
    </xf>
    <xf numFmtId="0" fontId="18" fillId="5" borderId="0" applyNumberFormat="0" applyBorder="0" applyAlignment="0" applyProtection="0">
      <alignment vertical="center"/>
    </xf>
    <xf numFmtId="0" fontId="21"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19" borderId="0" applyNumberFormat="0" applyBorder="0" applyAlignment="0" applyProtection="0">
      <alignment vertical="center"/>
    </xf>
    <xf numFmtId="0" fontId="18" fillId="9"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1" fillId="25" borderId="0" applyNumberFormat="0" applyBorder="0" applyAlignment="0" applyProtection="0">
      <alignment vertical="center"/>
    </xf>
    <xf numFmtId="0" fontId="18" fillId="3"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37" fillId="0" borderId="0" applyBorder="0" applyProtection="0">
      <alignment vertical="center"/>
    </xf>
  </cellStyleXfs>
  <cellXfs count="108">
    <xf numFmtId="0" fontId="0" fillId="0" borderId="0" xfId="0">
      <alignment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wrapText="1"/>
    </xf>
    <xf numFmtId="0" fontId="1" fillId="0" borderId="0" xfId="0" applyFont="1" applyAlignment="1">
      <alignment horizontal="center" vertical="center"/>
    </xf>
    <xf numFmtId="178" fontId="1" fillId="0" borderId="0" xfId="0" applyNumberFormat="1" applyFont="1" applyAlignment="1">
      <alignment horizontal="center" vertical="center"/>
    </xf>
    <xf numFmtId="177" fontId="1" fillId="0" borderId="0" xfId="0" applyNumberFormat="1" applyFont="1" applyAlignment="1">
      <alignment horizontal="center" vertical="center"/>
    </xf>
    <xf numFmtId="0" fontId="2" fillId="0" borderId="1" xfId="49" applyNumberFormat="1" applyFont="1" applyFill="1" applyBorder="1" applyAlignment="1">
      <alignment horizontal="center" vertical="center"/>
    </xf>
    <xf numFmtId="178" fontId="2" fillId="0" borderId="1" xfId="49" applyNumberFormat="1" applyFont="1" applyFill="1" applyBorder="1" applyAlignment="1">
      <alignment horizontal="center" vertical="center"/>
    </xf>
    <xf numFmtId="0" fontId="3" fillId="0" borderId="1" xfId="49" applyNumberFormat="1" applyFont="1" applyFill="1" applyBorder="1" applyAlignment="1">
      <alignment horizontal="center" vertical="center"/>
    </xf>
    <xf numFmtId="178" fontId="3" fillId="0" borderId="1" xfId="49" applyNumberFormat="1" applyFont="1" applyFill="1" applyBorder="1" applyAlignment="1">
      <alignment horizontal="center" vertical="center"/>
    </xf>
    <xf numFmtId="176" fontId="3" fillId="0" borderId="1" xfId="49" applyNumberFormat="1" applyFont="1" applyFill="1" applyBorder="1" applyAlignment="1">
      <alignment horizontal="right" vertical="center"/>
    </xf>
    <xf numFmtId="0" fontId="4" fillId="0" borderId="1" xfId="49" applyNumberFormat="1" applyFont="1" applyFill="1" applyBorder="1" applyAlignment="1">
      <alignment horizontal="center" vertical="center" wrapText="1"/>
    </xf>
    <xf numFmtId="178" fontId="4"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0" fontId="5" fillId="2" borderId="2" xfId="0" applyFont="1" applyFill="1" applyBorder="1" applyAlignment="1">
      <alignment horizontal="left" vertical="center"/>
    </xf>
    <xf numFmtId="0" fontId="5" fillId="0" borderId="2" xfId="0" applyFont="1" applyBorder="1" applyAlignment="1">
      <alignment horizontal="left" vertical="center"/>
    </xf>
    <xf numFmtId="0" fontId="5" fillId="0" borderId="2" xfId="0" applyFont="1" applyFill="1" applyBorder="1" applyAlignment="1">
      <alignment horizontal="left" vertical="center"/>
    </xf>
    <xf numFmtId="178" fontId="5" fillId="0" borderId="2" xfId="0" applyNumberFormat="1" applyFont="1" applyBorder="1" applyAlignment="1">
      <alignment horizontal="left" vertical="center"/>
    </xf>
    <xf numFmtId="0" fontId="5" fillId="0" borderId="0" xfId="0" applyFont="1" applyAlignment="1">
      <alignment horizontal="center" vertical="center"/>
    </xf>
    <xf numFmtId="0" fontId="5" fillId="0" borderId="0" xfId="0" applyFont="1" applyFill="1" applyAlignment="1">
      <alignment horizontal="center" vertical="center"/>
    </xf>
    <xf numFmtId="178" fontId="5" fillId="0" borderId="0" xfId="0" applyNumberFormat="1" applyFont="1" applyAlignment="1">
      <alignment horizontal="center" vertical="center"/>
    </xf>
    <xf numFmtId="177" fontId="2" fillId="0" borderId="1" xfId="49" applyNumberFormat="1" applyFont="1" applyFill="1" applyBorder="1" applyAlignment="1">
      <alignment horizontal="center" vertical="center"/>
    </xf>
    <xf numFmtId="177" fontId="3" fillId="0" borderId="1" xfId="49" applyNumberFormat="1" applyFont="1" applyFill="1" applyBorder="1" applyAlignment="1">
      <alignment horizontal="center" vertical="center"/>
    </xf>
    <xf numFmtId="177" fontId="4" fillId="0" borderId="1" xfId="49" applyNumberFormat="1" applyFont="1" applyFill="1" applyBorder="1" applyAlignment="1">
      <alignment horizontal="center" vertical="center" wrapText="1"/>
    </xf>
    <xf numFmtId="179" fontId="6" fillId="0" borderId="1" xfId="49" applyNumberFormat="1" applyFont="1" applyFill="1" applyBorder="1" applyAlignment="1">
      <alignment horizontal="center" vertical="center"/>
    </xf>
    <xf numFmtId="177" fontId="5" fillId="0" borderId="2" xfId="0" applyNumberFormat="1" applyFont="1" applyBorder="1" applyAlignment="1">
      <alignment horizontal="left" vertical="center"/>
    </xf>
    <xf numFmtId="177" fontId="5" fillId="0" borderId="0" xfId="0" applyNumberFormat="1" applyFont="1" applyAlignment="1">
      <alignment horizontal="center" vertical="center"/>
    </xf>
    <xf numFmtId="0" fontId="7" fillId="0" borderId="0" xfId="0" applyFont="1" applyFill="1" applyAlignment="1">
      <alignment horizontal="center" vertical="center"/>
    </xf>
    <xf numFmtId="176" fontId="7" fillId="0" borderId="0" xfId="0" applyNumberFormat="1" applyFont="1" applyFill="1" applyAlignment="1">
      <alignment horizontal="center" vertical="center"/>
    </xf>
    <xf numFmtId="0" fontId="0" fillId="0" borderId="0" xfId="0" applyFont="1" applyFill="1" applyAlignment="1">
      <alignment horizontal="center" vertical="center"/>
    </xf>
    <xf numFmtId="0" fontId="8" fillId="0" borderId="3" xfId="49" applyNumberFormat="1" applyFont="1" applyFill="1" applyBorder="1" applyAlignment="1">
      <alignment horizontal="center" vertical="center"/>
    </xf>
    <xf numFmtId="0" fontId="8" fillId="0" borderId="4" xfId="49" applyNumberFormat="1" applyFont="1" applyFill="1" applyBorder="1" applyAlignment="1">
      <alignment horizontal="center" vertical="center"/>
    </xf>
    <xf numFmtId="0" fontId="9" fillId="0" borderId="3" xfId="49" applyNumberFormat="1" applyFont="1" applyFill="1" applyBorder="1" applyAlignment="1">
      <alignment horizontal="center" vertical="center"/>
    </xf>
    <xf numFmtId="0" fontId="9" fillId="0" borderId="4" xfId="49" applyNumberFormat="1" applyFont="1" applyFill="1" applyBorder="1" applyAlignment="1">
      <alignment horizontal="center" vertical="center"/>
    </xf>
    <xf numFmtId="176" fontId="9" fillId="0" borderId="5" xfId="49" applyNumberFormat="1" applyFont="1" applyFill="1" applyBorder="1" applyAlignment="1">
      <alignment horizontal="right" vertical="center"/>
    </xf>
    <xf numFmtId="176" fontId="9" fillId="0" borderId="6" xfId="49" applyNumberFormat="1" applyFont="1" applyFill="1" applyBorder="1" applyAlignment="1">
      <alignment horizontal="right" vertical="center"/>
    </xf>
    <xf numFmtId="0" fontId="10"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2" fontId="11" fillId="0" borderId="1" xfId="0" applyNumberFormat="1" applyFont="1" applyFill="1" applyBorder="1" applyAlignment="1" applyProtection="1">
      <alignment horizontal="center" vertical="center"/>
      <protection locked="0"/>
    </xf>
    <xf numFmtId="178" fontId="11" fillId="0" borderId="1" xfId="0" applyNumberFormat="1" applyFont="1" applyFill="1" applyBorder="1" applyAlignment="1" applyProtection="1">
      <alignment horizontal="center" vertical="center"/>
      <protection locked="0"/>
    </xf>
    <xf numFmtId="0" fontId="8" fillId="0" borderId="7" xfId="49" applyNumberFormat="1" applyFont="1" applyFill="1" applyBorder="1" applyAlignment="1">
      <alignment horizontal="center" vertical="center"/>
    </xf>
    <xf numFmtId="0" fontId="9" fillId="0" borderId="7" xfId="49" applyNumberFormat="1" applyFont="1" applyFill="1" applyBorder="1" applyAlignment="1">
      <alignment horizontal="center" vertical="center"/>
    </xf>
    <xf numFmtId="176" fontId="9" fillId="0" borderId="8" xfId="49" applyNumberFormat="1" applyFont="1" applyFill="1" applyBorder="1" applyAlignment="1">
      <alignment horizontal="right" vertical="center"/>
    </xf>
    <xf numFmtId="176" fontId="10" fillId="0" borderId="1" xfId="49" applyNumberFormat="1" applyFont="1" applyFill="1" applyBorder="1" applyAlignment="1">
      <alignment horizontal="center" vertical="center" wrapText="1"/>
    </xf>
    <xf numFmtId="177" fontId="10" fillId="0" borderId="1" xfId="49" applyNumberFormat="1" applyFont="1" applyFill="1" applyBorder="1" applyAlignment="1">
      <alignment horizontal="center" vertical="center" wrapText="1"/>
    </xf>
    <xf numFmtId="179" fontId="12" fillId="0" borderId="1" xfId="49"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78" fontId="12"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2" xfId="0" applyFont="1" applyFill="1" applyBorder="1" applyAlignment="1">
      <alignment horizontal="center" vertical="center" wrapText="1"/>
    </xf>
    <xf numFmtId="178" fontId="7"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wrapText="1"/>
    </xf>
    <xf numFmtId="1" fontId="7" fillId="0" borderId="0" xfId="0" applyNumberFormat="1" applyFont="1" applyFill="1" applyAlignment="1">
      <alignment horizontal="center" vertical="center"/>
    </xf>
    <xf numFmtId="178" fontId="7" fillId="0" borderId="0" xfId="0" applyNumberFormat="1" applyFont="1" applyFill="1" applyAlignment="1">
      <alignment horizontal="center" vertical="center"/>
    </xf>
    <xf numFmtId="177" fontId="7" fillId="0" borderId="0" xfId="0" applyNumberFormat="1"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wrapText="1"/>
    </xf>
    <xf numFmtId="0" fontId="14" fillId="0" borderId="0" xfId="0" applyFont="1" applyFill="1" applyAlignment="1">
      <alignment wrapText="1"/>
    </xf>
    <xf numFmtId="0" fontId="15" fillId="0"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18" xfId="0" applyFill="1" applyBorder="1" applyAlignment="1">
      <alignment horizontal="center" vertical="center" wrapText="1"/>
    </xf>
    <xf numFmtId="0" fontId="14" fillId="0" borderId="19" xfId="0" applyFont="1" applyFill="1" applyBorder="1" applyAlignment="1">
      <alignment horizontal="center" vertical="center" wrapText="1"/>
    </xf>
    <xf numFmtId="0" fontId="16" fillId="0" borderId="1"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16"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7" fillId="0" borderId="3" xfId="0" applyNumberFormat="1" applyFont="1" applyFill="1" applyBorder="1" applyAlignment="1" applyProtection="1">
      <alignment horizontal="left" vertical="center" wrapText="1"/>
      <protection locked="0"/>
    </xf>
    <xf numFmtId="0" fontId="17" fillId="0" borderId="4" xfId="0" applyNumberFormat="1" applyFont="1" applyFill="1" applyBorder="1" applyAlignment="1" applyProtection="1">
      <alignment horizontal="left" vertical="center" wrapText="1"/>
      <protection locked="0"/>
    </xf>
    <xf numFmtId="0" fontId="17" fillId="0" borderId="18" xfId="0" applyNumberFormat="1" applyFont="1" applyFill="1" applyBorder="1" applyAlignment="1" applyProtection="1">
      <alignment horizontal="left" vertical="center" wrapText="1"/>
      <protection locked="0"/>
    </xf>
    <xf numFmtId="0" fontId="14" fillId="0" borderId="3"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Alignment="1">
      <alignment horizontal="right" wrapText="1"/>
    </xf>
    <xf numFmtId="0" fontId="14" fillId="0" borderId="0" xfId="0" applyFont="1" applyFill="1" applyAlignment="1">
      <alignment horizontal="center" wrapText="1"/>
    </xf>
    <xf numFmtId="0" fontId="13" fillId="0" borderId="0" xfId="0" applyFont="1" applyFill="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FF000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20"/>
  <sheetViews>
    <sheetView topLeftCell="A11" workbookViewId="0">
      <selection activeCell="B1" sqref="B1:H20"/>
    </sheetView>
  </sheetViews>
  <sheetFormatPr defaultColWidth="8.775" defaultRowHeight="13.5"/>
  <cols>
    <col min="1" max="1" width="1.775" style="66" customWidth="1"/>
    <col min="2" max="2" width="14" style="67" customWidth="1"/>
    <col min="3" max="3" width="11.6666666666667" style="66" customWidth="1"/>
    <col min="4" max="4" width="9.88333333333333" style="66" customWidth="1"/>
    <col min="5" max="5" width="12.6666666666667" style="66" customWidth="1"/>
    <col min="6" max="6" width="13.5583333333333" style="66" customWidth="1"/>
    <col min="7" max="7" width="22.6666666666667" style="66" customWidth="1"/>
    <col min="8" max="8" width="23.8833333333333" style="66" customWidth="1"/>
    <col min="9" max="16384" width="8.775" style="66"/>
  </cols>
  <sheetData>
    <row r="1" ht="40.95" customHeight="1" spans="2:8">
      <c r="B1" s="68" t="s">
        <v>0</v>
      </c>
      <c r="C1" s="68"/>
      <c r="D1" s="68"/>
      <c r="E1" s="68"/>
      <c r="F1" s="68"/>
      <c r="G1" s="68"/>
      <c r="H1" s="68"/>
    </row>
    <row r="2" s="65" customFormat="1" ht="25.05" customHeight="1" spans="2:8">
      <c r="B2" s="69" t="s">
        <v>1</v>
      </c>
      <c r="C2" s="70" t="s">
        <v>2</v>
      </c>
      <c r="D2" s="70"/>
      <c r="E2" s="70"/>
      <c r="F2" s="71" t="s">
        <v>3</v>
      </c>
      <c r="G2" s="70" t="s">
        <v>4</v>
      </c>
      <c r="H2" s="72"/>
    </row>
    <row r="3" s="65" customFormat="1" ht="29.25" customHeight="1" spans="2:8">
      <c r="B3" s="73" t="s">
        <v>5</v>
      </c>
      <c r="C3" s="74" t="s">
        <v>6</v>
      </c>
      <c r="D3" s="75"/>
      <c r="E3" s="76"/>
      <c r="F3" s="77" t="s">
        <v>7</v>
      </c>
      <c r="G3" s="78"/>
      <c r="H3" s="79"/>
    </row>
    <row r="4" s="65" customFormat="1" ht="32.25" customHeight="1" spans="2:8">
      <c r="B4" s="80"/>
      <c r="C4" s="81"/>
      <c r="D4" s="82"/>
      <c r="E4" s="83"/>
      <c r="F4" s="77" t="s">
        <v>8</v>
      </c>
      <c r="G4" s="84"/>
      <c r="H4" s="85"/>
    </row>
    <row r="5" s="65" customFormat="1" ht="27" spans="2:8">
      <c r="B5" s="86" t="s">
        <v>9</v>
      </c>
      <c r="C5" s="87" t="s">
        <v>10</v>
      </c>
      <c r="D5" s="77" t="s">
        <v>11</v>
      </c>
      <c r="E5" s="78" t="s">
        <v>12</v>
      </c>
      <c r="F5" s="78"/>
      <c r="G5" s="77" t="s">
        <v>13</v>
      </c>
      <c r="H5" s="79">
        <v>1.8</v>
      </c>
    </row>
    <row r="6" s="65" customFormat="1" ht="40.5" spans="2:8">
      <c r="B6" s="86" t="s">
        <v>14</v>
      </c>
      <c r="C6" s="87" t="s">
        <v>15</v>
      </c>
      <c r="D6" s="77" t="s">
        <v>16</v>
      </c>
      <c r="E6" s="88">
        <v>0.3</v>
      </c>
      <c r="F6" s="77" t="s">
        <v>17</v>
      </c>
      <c r="G6" s="89" t="s">
        <v>18</v>
      </c>
      <c r="H6" s="90"/>
    </row>
    <row r="7" s="65" customFormat="1" ht="22.05" customHeight="1" spans="2:8">
      <c r="B7" s="86" t="s">
        <v>19</v>
      </c>
      <c r="C7" s="78" t="s">
        <v>20</v>
      </c>
      <c r="D7" s="78"/>
      <c r="E7" s="78"/>
      <c r="F7" s="77" t="s">
        <v>21</v>
      </c>
      <c r="G7" s="78" t="s">
        <v>22</v>
      </c>
      <c r="H7" s="79"/>
    </row>
    <row r="8" s="65" customFormat="1" ht="46.95" customHeight="1" spans="2:8">
      <c r="B8" s="86" t="s">
        <v>23</v>
      </c>
      <c r="C8" s="77" t="s">
        <v>24</v>
      </c>
      <c r="D8" s="78" t="s">
        <v>25</v>
      </c>
      <c r="E8" s="78"/>
      <c r="F8" s="77" t="s">
        <v>26</v>
      </c>
      <c r="G8" s="78" t="s">
        <v>27</v>
      </c>
      <c r="H8" s="79"/>
    </row>
    <row r="9" s="65" customFormat="1" ht="24" customHeight="1" spans="2:8">
      <c r="B9" s="86"/>
      <c r="C9" s="77" t="s">
        <v>28</v>
      </c>
      <c r="D9" s="77"/>
      <c r="E9" s="78" t="s">
        <v>29</v>
      </c>
      <c r="F9" s="78"/>
      <c r="G9" s="78"/>
      <c r="H9" s="79"/>
    </row>
    <row r="10" s="65" customFormat="1" ht="33" customHeight="1" spans="2:8">
      <c r="B10" s="86"/>
      <c r="C10" s="77" t="s">
        <v>30</v>
      </c>
      <c r="D10" s="77"/>
      <c r="E10" s="78" t="s">
        <v>31</v>
      </c>
      <c r="F10" s="78"/>
      <c r="G10" s="78"/>
      <c r="H10" s="79"/>
    </row>
    <row r="11" s="65" customFormat="1" ht="16.95" customHeight="1" spans="2:8">
      <c r="B11" s="86" t="s">
        <v>32</v>
      </c>
      <c r="C11" s="77" t="s">
        <v>33</v>
      </c>
      <c r="D11" s="77" t="s">
        <v>34</v>
      </c>
      <c r="E11" s="77" t="s">
        <v>35</v>
      </c>
      <c r="F11" s="77" t="s">
        <v>36</v>
      </c>
      <c r="G11" s="77" t="s">
        <v>37</v>
      </c>
      <c r="H11" s="91" t="s">
        <v>38</v>
      </c>
    </row>
    <row r="12" s="65" customFormat="1" ht="16.95" customHeight="1" spans="2:8">
      <c r="B12" s="86"/>
      <c r="C12" s="78" t="s">
        <v>39</v>
      </c>
      <c r="D12" s="78" t="s">
        <v>39</v>
      </c>
      <c r="E12" s="78" t="s">
        <v>40</v>
      </c>
      <c r="F12" s="78" t="s">
        <v>40</v>
      </c>
      <c r="G12" s="78" t="s">
        <v>39</v>
      </c>
      <c r="H12" s="79" t="s">
        <v>39</v>
      </c>
    </row>
    <row r="13" s="65" customFormat="1" ht="193.05" customHeight="1" spans="2:9">
      <c r="B13" s="92" t="s">
        <v>41</v>
      </c>
      <c r="C13" s="93"/>
      <c r="D13" s="94" t="s">
        <v>42</v>
      </c>
      <c r="E13" s="95"/>
      <c r="F13" s="95"/>
      <c r="G13" s="95"/>
      <c r="H13" s="96"/>
      <c r="I13" s="107"/>
    </row>
    <row r="14" s="65" customFormat="1" ht="30" customHeight="1" spans="2:8">
      <c r="B14" s="86" t="s">
        <v>43</v>
      </c>
      <c r="C14" s="77" t="s">
        <v>44</v>
      </c>
      <c r="D14" s="77"/>
      <c r="E14" s="77" t="s">
        <v>45</v>
      </c>
      <c r="F14" s="77"/>
      <c r="G14" s="77" t="s">
        <v>46</v>
      </c>
      <c r="H14" s="91" t="s">
        <v>47</v>
      </c>
    </row>
    <row r="15" s="65" customFormat="1" ht="116.4" customHeight="1" spans="2:8">
      <c r="B15" s="86"/>
      <c r="C15" s="97" t="s">
        <v>48</v>
      </c>
      <c r="D15" s="93"/>
      <c r="E15" s="84" t="s">
        <v>49</v>
      </c>
      <c r="F15" s="98"/>
      <c r="G15" s="78" t="s">
        <v>50</v>
      </c>
      <c r="H15" s="79" t="s">
        <v>2</v>
      </c>
    </row>
    <row r="16" s="65" customFormat="1" ht="18" customHeight="1" spans="2:8">
      <c r="B16" s="86" t="s">
        <v>51</v>
      </c>
      <c r="C16" s="77" t="s">
        <v>52</v>
      </c>
      <c r="D16" s="77"/>
      <c r="E16" s="77" t="s">
        <v>53</v>
      </c>
      <c r="F16" s="77"/>
      <c r="G16" s="77" t="s">
        <v>45</v>
      </c>
      <c r="H16" s="91" t="s">
        <v>46</v>
      </c>
    </row>
    <row r="17" s="65" customFormat="1" ht="138" customHeight="1" spans="2:8">
      <c r="B17" s="86"/>
      <c r="C17" s="78" t="s">
        <v>54</v>
      </c>
      <c r="D17" s="78"/>
      <c r="E17" s="78" t="s">
        <v>55</v>
      </c>
      <c r="F17" s="78"/>
      <c r="G17" s="99" t="s">
        <v>56</v>
      </c>
      <c r="H17" s="79" t="s">
        <v>55</v>
      </c>
    </row>
    <row r="18" s="65" customFormat="1" ht="28.05" customHeight="1" spans="2:8">
      <c r="B18" s="100" t="s">
        <v>57</v>
      </c>
      <c r="C18" s="101" t="s">
        <v>58</v>
      </c>
      <c r="D18" s="102"/>
      <c r="E18" s="102"/>
      <c r="F18" s="102"/>
      <c r="G18" s="102"/>
      <c r="H18" s="103"/>
    </row>
    <row r="19" ht="1.95" customHeight="1" spans="3:8">
      <c r="C19" s="104"/>
      <c r="D19" s="104"/>
      <c r="E19" s="104"/>
      <c r="F19" s="104"/>
      <c r="G19" s="104"/>
      <c r="H19" s="104"/>
    </row>
    <row r="20" spans="5:8">
      <c r="E20" s="105"/>
      <c r="F20" s="105"/>
      <c r="G20" s="106" t="s">
        <v>59</v>
      </c>
      <c r="H20" s="106"/>
    </row>
  </sheetData>
  <mergeCells count="34">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C14:D14"/>
    <mergeCell ref="E14:F14"/>
    <mergeCell ref="C15:D15"/>
    <mergeCell ref="E15:F15"/>
    <mergeCell ref="C16:D16"/>
    <mergeCell ref="E16:F16"/>
    <mergeCell ref="C17:D17"/>
    <mergeCell ref="E17:F17"/>
    <mergeCell ref="C18:H18"/>
    <mergeCell ref="E20:F20"/>
    <mergeCell ref="G20:H20"/>
    <mergeCell ref="B3:B4"/>
    <mergeCell ref="B8:B10"/>
    <mergeCell ref="B11:B12"/>
    <mergeCell ref="B14:B15"/>
    <mergeCell ref="B16:B17"/>
    <mergeCell ref="C3:E4"/>
  </mergeCells>
  <printOptions horizontalCentered="1"/>
  <pageMargins left="0.156944444444444" right="0.156944444444444" top="0.275" bottom="0.156944444444444" header="0.236111111111111" footer="0.0388888888888889"/>
  <pageSetup paperSize="9" scale="90" orientation="portrait" verticalDpi="300"/>
  <headerFooter/>
  <rowBreaks count="1" manualBreakCount="1">
    <brk id="22"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9"/>
  <sheetViews>
    <sheetView zoomScale="80" zoomScaleNormal="80" topLeftCell="A91" workbookViewId="0">
      <selection activeCell="H7" sqref="H7"/>
    </sheetView>
  </sheetViews>
  <sheetFormatPr defaultColWidth="9.66666666666667" defaultRowHeight="45" customHeight="1"/>
  <cols>
    <col min="1" max="1" width="4.775" style="31" customWidth="1"/>
    <col min="2" max="2" width="5.21666666666667" style="31" customWidth="1"/>
    <col min="3" max="3" width="9.21666666666667" style="31" customWidth="1"/>
    <col min="4" max="4" width="11.1083333333333" style="31" customWidth="1"/>
    <col min="5" max="5" width="15.775" style="31" customWidth="1"/>
    <col min="6" max="6" width="15.2166666666667" style="31" customWidth="1"/>
    <col min="7" max="7" width="15.4416666666667" style="31" customWidth="1"/>
    <col min="8" max="8" width="14.4416666666667" style="31" customWidth="1"/>
    <col min="9" max="9" width="11.6666666666667" style="31" customWidth="1"/>
    <col min="10" max="10" width="18.3333333333333" style="32" customWidth="1"/>
    <col min="11" max="11" width="15.6666666666667" style="31" customWidth="1"/>
    <col min="12" max="12" width="12" style="31" customWidth="1"/>
    <col min="13" max="13" width="27" style="33" customWidth="1"/>
    <col min="14" max="16376" width="8.775" style="31"/>
    <col min="16377" max="16377" width="9.66666666666667" style="31"/>
    <col min="16378" max="16379" width="33.775" style="31"/>
    <col min="16380" max="16384" width="9.66666666666667" style="31"/>
  </cols>
  <sheetData>
    <row r="1" ht="40.05" customHeight="1" spans="1:13">
      <c r="A1" s="34" t="s">
        <v>60</v>
      </c>
      <c r="B1" s="35"/>
      <c r="C1" s="35"/>
      <c r="D1" s="35"/>
      <c r="E1" s="35"/>
      <c r="F1" s="35"/>
      <c r="G1" s="35"/>
      <c r="H1" s="35"/>
      <c r="I1" s="35"/>
      <c r="J1" s="35"/>
      <c r="K1" s="35"/>
      <c r="L1" s="35"/>
      <c r="M1" s="46"/>
    </row>
    <row r="2" ht="40.05" customHeight="1" spans="1:13">
      <c r="A2" s="36" t="s">
        <v>61</v>
      </c>
      <c r="B2" s="37"/>
      <c r="C2" s="37"/>
      <c r="D2" s="37"/>
      <c r="E2" s="37"/>
      <c r="F2" s="37"/>
      <c r="G2" s="37"/>
      <c r="H2" s="37"/>
      <c r="I2" s="37"/>
      <c r="J2" s="37"/>
      <c r="K2" s="37"/>
      <c r="L2" s="37"/>
      <c r="M2" s="47"/>
    </row>
    <row r="3" ht="40.05" customHeight="1" spans="1:13">
      <c r="A3" s="38" t="s">
        <v>62</v>
      </c>
      <c r="B3" s="39"/>
      <c r="C3" s="39"/>
      <c r="D3" s="39"/>
      <c r="E3" s="39"/>
      <c r="F3" s="39"/>
      <c r="G3" s="39"/>
      <c r="H3" s="39"/>
      <c r="I3" s="39"/>
      <c r="J3" s="39"/>
      <c r="K3" s="39"/>
      <c r="L3" s="39"/>
      <c r="M3" s="48"/>
    </row>
    <row r="4" customHeight="1" spans="1:13">
      <c r="A4" s="40" t="s">
        <v>63</v>
      </c>
      <c r="B4" s="40" t="s">
        <v>64</v>
      </c>
      <c r="C4" s="40" t="s">
        <v>65</v>
      </c>
      <c r="D4" s="40" t="s">
        <v>66</v>
      </c>
      <c r="E4" s="40" t="s">
        <v>24</v>
      </c>
      <c r="F4" s="40" t="s">
        <v>67</v>
      </c>
      <c r="G4" s="40" t="s">
        <v>68</v>
      </c>
      <c r="H4" s="40" t="s">
        <v>69</v>
      </c>
      <c r="I4" s="40" t="s">
        <v>70</v>
      </c>
      <c r="J4" s="49" t="s">
        <v>71</v>
      </c>
      <c r="K4" s="50" t="s">
        <v>72</v>
      </c>
      <c r="L4" s="40" t="s">
        <v>73</v>
      </c>
      <c r="M4" s="40" t="s">
        <v>74</v>
      </c>
    </row>
    <row r="5" customHeight="1" spans="1:13">
      <c r="A5" s="41">
        <v>6</v>
      </c>
      <c r="B5" s="41">
        <v>1</v>
      </c>
      <c r="C5" s="42">
        <v>201</v>
      </c>
      <c r="D5" s="41">
        <v>2.95</v>
      </c>
      <c r="E5" s="43" t="s">
        <v>75</v>
      </c>
      <c r="F5" s="44">
        <v>125.32</v>
      </c>
      <c r="G5" s="45">
        <v>105.9295</v>
      </c>
      <c r="H5" s="45">
        <v>19.3899</v>
      </c>
      <c r="I5" s="51" t="s">
        <v>76</v>
      </c>
      <c r="J5" s="52">
        <v>12555.55</v>
      </c>
      <c r="K5" s="53">
        <f>ROUND(F5*J5,0)</f>
        <v>1573462</v>
      </c>
      <c r="L5" s="41" t="s">
        <v>77</v>
      </c>
      <c r="M5" s="54"/>
    </row>
    <row r="6" customHeight="1" spans="1:13">
      <c r="A6" s="41">
        <v>6</v>
      </c>
      <c r="B6" s="41">
        <v>1</v>
      </c>
      <c r="C6" s="42">
        <v>301</v>
      </c>
      <c r="D6" s="41">
        <v>2.95</v>
      </c>
      <c r="E6" s="43" t="s">
        <v>75</v>
      </c>
      <c r="F6" s="44">
        <v>125.32</v>
      </c>
      <c r="G6" s="45">
        <v>105.9295</v>
      </c>
      <c r="H6" s="45">
        <v>19.3899</v>
      </c>
      <c r="I6" s="51" t="s">
        <v>76</v>
      </c>
      <c r="J6" s="52">
        <v>12666.67</v>
      </c>
      <c r="K6" s="53">
        <f t="shared" ref="K6:K37" si="0">ROUND(F6*J6,0)</f>
        <v>1587387</v>
      </c>
      <c r="L6" s="41" t="s">
        <v>77</v>
      </c>
      <c r="M6" s="54"/>
    </row>
    <row r="7" customHeight="1" spans="1:13">
      <c r="A7" s="41">
        <v>6</v>
      </c>
      <c r="B7" s="41">
        <v>1</v>
      </c>
      <c r="C7" s="42">
        <v>401</v>
      </c>
      <c r="D7" s="41">
        <v>2.95</v>
      </c>
      <c r="E7" s="43" t="s">
        <v>75</v>
      </c>
      <c r="F7" s="44">
        <v>125.32</v>
      </c>
      <c r="G7" s="45">
        <v>105.9295</v>
      </c>
      <c r="H7" s="45">
        <v>19.3899</v>
      </c>
      <c r="I7" s="51" t="s">
        <v>76</v>
      </c>
      <c r="J7" s="52">
        <v>12777.78</v>
      </c>
      <c r="K7" s="53">
        <f t="shared" si="0"/>
        <v>1601311</v>
      </c>
      <c r="L7" s="41" t="s">
        <v>77</v>
      </c>
      <c r="M7" s="54"/>
    </row>
    <row r="8" customHeight="1" spans="1:13">
      <c r="A8" s="41">
        <v>6</v>
      </c>
      <c r="B8" s="41">
        <v>1</v>
      </c>
      <c r="C8" s="42">
        <v>501</v>
      </c>
      <c r="D8" s="41">
        <v>2.95</v>
      </c>
      <c r="E8" s="43" t="s">
        <v>75</v>
      </c>
      <c r="F8" s="44">
        <v>125.32</v>
      </c>
      <c r="G8" s="45">
        <v>105.9295</v>
      </c>
      <c r="H8" s="45">
        <v>19.3899</v>
      </c>
      <c r="I8" s="51" t="s">
        <v>76</v>
      </c>
      <c r="J8" s="52">
        <v>12888.89</v>
      </c>
      <c r="K8" s="53">
        <f t="shared" si="0"/>
        <v>1615236</v>
      </c>
      <c r="L8" s="41" t="s">
        <v>77</v>
      </c>
      <c r="M8" s="54"/>
    </row>
    <row r="9" customHeight="1" spans="1:13">
      <c r="A9" s="41">
        <v>6</v>
      </c>
      <c r="B9" s="41">
        <v>1</v>
      </c>
      <c r="C9" s="42">
        <v>601</v>
      </c>
      <c r="D9" s="41">
        <v>2.95</v>
      </c>
      <c r="E9" s="43" t="s">
        <v>75</v>
      </c>
      <c r="F9" s="44">
        <v>125.32</v>
      </c>
      <c r="G9" s="45">
        <v>105.9295</v>
      </c>
      <c r="H9" s="45">
        <v>19.3899</v>
      </c>
      <c r="I9" s="51" t="s">
        <v>76</v>
      </c>
      <c r="J9" s="52">
        <v>13000</v>
      </c>
      <c r="K9" s="53">
        <f t="shared" si="0"/>
        <v>1629160</v>
      </c>
      <c r="L9" s="41" t="s">
        <v>77</v>
      </c>
      <c r="M9" s="54"/>
    </row>
    <row r="10" customHeight="1" spans="1:13">
      <c r="A10" s="41">
        <v>6</v>
      </c>
      <c r="B10" s="41">
        <v>1</v>
      </c>
      <c r="C10" s="42">
        <v>701</v>
      </c>
      <c r="D10" s="41">
        <v>2.95</v>
      </c>
      <c r="E10" s="43" t="s">
        <v>75</v>
      </c>
      <c r="F10" s="44">
        <v>125.32</v>
      </c>
      <c r="G10" s="45">
        <v>105.9295</v>
      </c>
      <c r="H10" s="45">
        <v>19.3899</v>
      </c>
      <c r="I10" s="51" t="s">
        <v>76</v>
      </c>
      <c r="J10" s="52">
        <v>13111.11</v>
      </c>
      <c r="K10" s="53">
        <f t="shared" si="0"/>
        <v>1643084</v>
      </c>
      <c r="L10" s="41" t="s">
        <v>77</v>
      </c>
      <c r="M10" s="54"/>
    </row>
    <row r="11" customHeight="1" spans="1:13">
      <c r="A11" s="41">
        <v>6</v>
      </c>
      <c r="B11" s="41">
        <v>1</v>
      </c>
      <c r="C11" s="42">
        <v>801</v>
      </c>
      <c r="D11" s="41">
        <v>2.95</v>
      </c>
      <c r="E11" s="43" t="s">
        <v>75</v>
      </c>
      <c r="F11" s="44">
        <v>125.32</v>
      </c>
      <c r="G11" s="45">
        <v>105.9295</v>
      </c>
      <c r="H11" s="45">
        <v>19.3899</v>
      </c>
      <c r="I11" s="51" t="s">
        <v>76</v>
      </c>
      <c r="J11" s="52">
        <v>13222.22</v>
      </c>
      <c r="K11" s="53">
        <f t="shared" si="0"/>
        <v>1657009</v>
      </c>
      <c r="L11" s="41" t="s">
        <v>77</v>
      </c>
      <c r="M11" s="54"/>
    </row>
    <row r="12" customHeight="1" spans="1:13">
      <c r="A12" s="41">
        <v>6</v>
      </c>
      <c r="B12" s="41">
        <v>1</v>
      </c>
      <c r="C12" s="42">
        <v>901</v>
      </c>
      <c r="D12" s="41">
        <v>2.95</v>
      </c>
      <c r="E12" s="43" t="s">
        <v>75</v>
      </c>
      <c r="F12" s="44">
        <v>125.32</v>
      </c>
      <c r="G12" s="45">
        <v>105.9295</v>
      </c>
      <c r="H12" s="45">
        <v>19.3899</v>
      </c>
      <c r="I12" s="51" t="s">
        <v>76</v>
      </c>
      <c r="J12" s="52">
        <v>13333.33</v>
      </c>
      <c r="K12" s="53">
        <f t="shared" si="0"/>
        <v>1670933</v>
      </c>
      <c r="L12" s="41" t="s">
        <v>77</v>
      </c>
      <c r="M12" s="54"/>
    </row>
    <row r="13" customHeight="1" spans="1:13">
      <c r="A13" s="41">
        <v>6</v>
      </c>
      <c r="B13" s="41">
        <v>1</v>
      </c>
      <c r="C13" s="42">
        <v>1001</v>
      </c>
      <c r="D13" s="41">
        <v>2.95</v>
      </c>
      <c r="E13" s="43" t="s">
        <v>75</v>
      </c>
      <c r="F13" s="44">
        <v>125.32</v>
      </c>
      <c r="G13" s="45">
        <v>105.9295</v>
      </c>
      <c r="H13" s="45">
        <v>19.3899</v>
      </c>
      <c r="I13" s="51" t="s">
        <v>76</v>
      </c>
      <c r="J13" s="52">
        <v>13444.45</v>
      </c>
      <c r="K13" s="53">
        <f t="shared" si="0"/>
        <v>1684858</v>
      </c>
      <c r="L13" s="41" t="s">
        <v>77</v>
      </c>
      <c r="M13" s="54"/>
    </row>
    <row r="14" customHeight="1" spans="1:13">
      <c r="A14" s="41">
        <v>6</v>
      </c>
      <c r="B14" s="41">
        <v>1</v>
      </c>
      <c r="C14" s="42">
        <v>1101</v>
      </c>
      <c r="D14" s="41">
        <v>2.9</v>
      </c>
      <c r="E14" s="43" t="s">
        <v>75</v>
      </c>
      <c r="F14" s="44">
        <v>125.32</v>
      </c>
      <c r="G14" s="45">
        <v>105.9295</v>
      </c>
      <c r="H14" s="45">
        <v>19.3899</v>
      </c>
      <c r="I14" s="51" t="s">
        <v>76</v>
      </c>
      <c r="J14" s="52">
        <v>12555.55</v>
      </c>
      <c r="K14" s="53">
        <f t="shared" si="0"/>
        <v>1573462</v>
      </c>
      <c r="L14" s="41" t="s">
        <v>77</v>
      </c>
      <c r="M14" s="54"/>
    </row>
    <row r="15" customHeight="1" spans="1:13">
      <c r="A15" s="41">
        <v>6</v>
      </c>
      <c r="B15" s="41">
        <v>2</v>
      </c>
      <c r="C15" s="42">
        <v>202</v>
      </c>
      <c r="D15" s="41">
        <v>2.95</v>
      </c>
      <c r="E15" s="43" t="s">
        <v>75</v>
      </c>
      <c r="F15" s="44">
        <v>125.32</v>
      </c>
      <c r="G15" s="45">
        <v>105.9295</v>
      </c>
      <c r="H15" s="45">
        <v>19.3899</v>
      </c>
      <c r="I15" s="51" t="s">
        <v>76</v>
      </c>
      <c r="J15" s="52">
        <v>12000</v>
      </c>
      <c r="K15" s="53">
        <f t="shared" si="0"/>
        <v>1503840</v>
      </c>
      <c r="L15" s="41" t="s">
        <v>77</v>
      </c>
      <c r="M15" s="54"/>
    </row>
    <row r="16" customHeight="1" spans="1:13">
      <c r="A16" s="41">
        <v>6</v>
      </c>
      <c r="B16" s="41">
        <v>2</v>
      </c>
      <c r="C16" s="42">
        <v>302</v>
      </c>
      <c r="D16" s="41">
        <v>2.95</v>
      </c>
      <c r="E16" s="43" t="s">
        <v>75</v>
      </c>
      <c r="F16" s="44">
        <v>125.32</v>
      </c>
      <c r="G16" s="45">
        <v>105.9295</v>
      </c>
      <c r="H16" s="45">
        <v>19.3899</v>
      </c>
      <c r="I16" s="51" t="s">
        <v>76</v>
      </c>
      <c r="J16" s="52">
        <v>12111.11</v>
      </c>
      <c r="K16" s="53">
        <f t="shared" si="0"/>
        <v>1517764</v>
      </c>
      <c r="L16" s="41" t="s">
        <v>77</v>
      </c>
      <c r="M16" s="54"/>
    </row>
    <row r="17" customHeight="1" spans="1:13">
      <c r="A17" s="41">
        <v>6</v>
      </c>
      <c r="B17" s="41">
        <v>2</v>
      </c>
      <c r="C17" s="42">
        <v>402</v>
      </c>
      <c r="D17" s="41">
        <v>2.95</v>
      </c>
      <c r="E17" s="43" t="s">
        <v>75</v>
      </c>
      <c r="F17" s="44">
        <v>125.32</v>
      </c>
      <c r="G17" s="45">
        <v>105.9295</v>
      </c>
      <c r="H17" s="45">
        <v>19.3899</v>
      </c>
      <c r="I17" s="51" t="s">
        <v>76</v>
      </c>
      <c r="J17" s="52">
        <v>12222.22</v>
      </c>
      <c r="K17" s="53">
        <f t="shared" si="0"/>
        <v>1531689</v>
      </c>
      <c r="L17" s="41" t="s">
        <v>77</v>
      </c>
      <c r="M17" s="54"/>
    </row>
    <row r="18" customHeight="1" spans="1:13">
      <c r="A18" s="41">
        <v>6</v>
      </c>
      <c r="B18" s="41">
        <v>2</v>
      </c>
      <c r="C18" s="42">
        <v>502</v>
      </c>
      <c r="D18" s="41">
        <v>2.95</v>
      </c>
      <c r="E18" s="43" t="s">
        <v>75</v>
      </c>
      <c r="F18" s="44">
        <v>125.32</v>
      </c>
      <c r="G18" s="45">
        <v>105.9295</v>
      </c>
      <c r="H18" s="45">
        <v>19.3899</v>
      </c>
      <c r="I18" s="51" t="s">
        <v>76</v>
      </c>
      <c r="J18" s="52">
        <v>12333.33</v>
      </c>
      <c r="K18" s="53">
        <f t="shared" si="0"/>
        <v>1545613</v>
      </c>
      <c r="L18" s="41" t="s">
        <v>77</v>
      </c>
      <c r="M18" s="54"/>
    </row>
    <row r="19" customHeight="1" spans="1:13">
      <c r="A19" s="41">
        <v>6</v>
      </c>
      <c r="B19" s="41">
        <v>2</v>
      </c>
      <c r="C19" s="42">
        <v>602</v>
      </c>
      <c r="D19" s="41">
        <v>2.95</v>
      </c>
      <c r="E19" s="43" t="s">
        <v>75</v>
      </c>
      <c r="F19" s="44">
        <v>125.32</v>
      </c>
      <c r="G19" s="45">
        <v>105.9295</v>
      </c>
      <c r="H19" s="45">
        <v>19.3899</v>
      </c>
      <c r="I19" s="51" t="s">
        <v>76</v>
      </c>
      <c r="J19" s="52">
        <v>12444.45</v>
      </c>
      <c r="K19" s="53">
        <f t="shared" si="0"/>
        <v>1559538</v>
      </c>
      <c r="L19" s="41" t="s">
        <v>77</v>
      </c>
      <c r="M19" s="54"/>
    </row>
    <row r="20" customHeight="1" spans="1:13">
      <c r="A20" s="41">
        <v>6</v>
      </c>
      <c r="B20" s="41">
        <v>2</v>
      </c>
      <c r="C20" s="42">
        <v>702</v>
      </c>
      <c r="D20" s="41">
        <v>2.95</v>
      </c>
      <c r="E20" s="43" t="s">
        <v>75</v>
      </c>
      <c r="F20" s="44">
        <v>125.32</v>
      </c>
      <c r="G20" s="45">
        <v>105.9295</v>
      </c>
      <c r="H20" s="45">
        <v>19.3899</v>
      </c>
      <c r="I20" s="51" t="s">
        <v>76</v>
      </c>
      <c r="J20" s="52">
        <v>12555.55</v>
      </c>
      <c r="K20" s="53">
        <f t="shared" si="0"/>
        <v>1573462</v>
      </c>
      <c r="L20" s="41" t="s">
        <v>77</v>
      </c>
      <c r="M20" s="54"/>
    </row>
    <row r="21" customHeight="1" spans="1:13">
      <c r="A21" s="41">
        <v>6</v>
      </c>
      <c r="B21" s="41">
        <v>2</v>
      </c>
      <c r="C21" s="42">
        <v>802</v>
      </c>
      <c r="D21" s="41">
        <v>2.95</v>
      </c>
      <c r="E21" s="43" t="s">
        <v>75</v>
      </c>
      <c r="F21" s="44">
        <v>125.32</v>
      </c>
      <c r="G21" s="45">
        <v>105.9295</v>
      </c>
      <c r="H21" s="45">
        <v>19.3899</v>
      </c>
      <c r="I21" s="51" t="s">
        <v>76</v>
      </c>
      <c r="J21" s="52">
        <v>12666.67</v>
      </c>
      <c r="K21" s="53">
        <f t="shared" si="0"/>
        <v>1587387</v>
      </c>
      <c r="L21" s="41" t="s">
        <v>77</v>
      </c>
      <c r="M21" s="54"/>
    </row>
    <row r="22" customHeight="1" spans="1:13">
      <c r="A22" s="41">
        <v>6</v>
      </c>
      <c r="B22" s="41">
        <v>2</v>
      </c>
      <c r="C22" s="42">
        <v>902</v>
      </c>
      <c r="D22" s="41">
        <v>2.95</v>
      </c>
      <c r="E22" s="43" t="s">
        <v>75</v>
      </c>
      <c r="F22" s="44">
        <v>125.32</v>
      </c>
      <c r="G22" s="45">
        <v>105.9295</v>
      </c>
      <c r="H22" s="45">
        <v>19.3899</v>
      </c>
      <c r="I22" s="51" t="s">
        <v>76</v>
      </c>
      <c r="J22" s="52">
        <v>12777.78</v>
      </c>
      <c r="K22" s="53">
        <f t="shared" si="0"/>
        <v>1601311</v>
      </c>
      <c r="L22" s="41" t="s">
        <v>77</v>
      </c>
      <c r="M22" s="54"/>
    </row>
    <row r="23" customHeight="1" spans="1:13">
      <c r="A23" s="41">
        <v>6</v>
      </c>
      <c r="B23" s="41">
        <v>2</v>
      </c>
      <c r="C23" s="42">
        <v>1002</v>
      </c>
      <c r="D23" s="41">
        <v>2.95</v>
      </c>
      <c r="E23" s="43" t="s">
        <v>75</v>
      </c>
      <c r="F23" s="44">
        <v>125.32</v>
      </c>
      <c r="G23" s="45">
        <v>105.9295</v>
      </c>
      <c r="H23" s="45">
        <v>19.3899</v>
      </c>
      <c r="I23" s="51" t="s">
        <v>76</v>
      </c>
      <c r="J23" s="52">
        <v>12888.89</v>
      </c>
      <c r="K23" s="53">
        <f t="shared" si="0"/>
        <v>1615236</v>
      </c>
      <c r="L23" s="41" t="s">
        <v>77</v>
      </c>
      <c r="M23" s="54"/>
    </row>
    <row r="24" customHeight="1" spans="1:13">
      <c r="A24" s="41">
        <v>6</v>
      </c>
      <c r="B24" s="41">
        <v>2</v>
      </c>
      <c r="C24" s="42">
        <v>1102</v>
      </c>
      <c r="D24" s="41">
        <v>2.9</v>
      </c>
      <c r="E24" s="43" t="s">
        <v>75</v>
      </c>
      <c r="F24" s="44">
        <v>125.32</v>
      </c>
      <c r="G24" s="45">
        <v>105.9295</v>
      </c>
      <c r="H24" s="45">
        <v>19.3899</v>
      </c>
      <c r="I24" s="51" t="s">
        <v>76</v>
      </c>
      <c r="J24" s="52">
        <v>12000</v>
      </c>
      <c r="K24" s="53">
        <f t="shared" si="0"/>
        <v>1503840</v>
      </c>
      <c r="L24" s="41" t="s">
        <v>77</v>
      </c>
      <c r="M24" s="54"/>
    </row>
    <row r="25" customHeight="1" spans="1:13">
      <c r="A25" s="41">
        <v>7</v>
      </c>
      <c r="B25" s="41">
        <v>1</v>
      </c>
      <c r="C25" s="42">
        <v>202</v>
      </c>
      <c r="D25" s="41">
        <v>2.95</v>
      </c>
      <c r="E25" s="43" t="s">
        <v>78</v>
      </c>
      <c r="F25" s="44">
        <v>95.34</v>
      </c>
      <c r="G25" s="45">
        <v>75.8566</v>
      </c>
      <c r="H25" s="45">
        <v>19.4822</v>
      </c>
      <c r="I25" s="51" t="s">
        <v>76</v>
      </c>
      <c r="J25" s="55">
        <v>10955.56</v>
      </c>
      <c r="K25" s="53">
        <f t="shared" si="0"/>
        <v>1044503</v>
      </c>
      <c r="L25" s="41" t="s">
        <v>77</v>
      </c>
      <c r="M25" s="54"/>
    </row>
    <row r="26" customHeight="1" spans="1:13">
      <c r="A26" s="41">
        <v>7</v>
      </c>
      <c r="B26" s="41">
        <v>1</v>
      </c>
      <c r="C26" s="42">
        <v>301</v>
      </c>
      <c r="D26" s="41">
        <v>2.95</v>
      </c>
      <c r="E26" s="43" t="s">
        <v>75</v>
      </c>
      <c r="F26" s="44">
        <v>96.61</v>
      </c>
      <c r="G26" s="45">
        <v>76.867</v>
      </c>
      <c r="H26" s="45">
        <v>19.7417</v>
      </c>
      <c r="I26" s="51" t="s">
        <v>76</v>
      </c>
      <c r="J26" s="55">
        <v>11944.45</v>
      </c>
      <c r="K26" s="53">
        <f t="shared" si="0"/>
        <v>1153953</v>
      </c>
      <c r="L26" s="41" t="s">
        <v>77</v>
      </c>
      <c r="M26" s="54"/>
    </row>
    <row r="27" customHeight="1" spans="1:13">
      <c r="A27" s="41">
        <v>7</v>
      </c>
      <c r="B27" s="41">
        <v>1</v>
      </c>
      <c r="C27" s="42">
        <v>302</v>
      </c>
      <c r="D27" s="41">
        <v>2.95</v>
      </c>
      <c r="E27" s="43" t="s">
        <v>78</v>
      </c>
      <c r="F27" s="44">
        <v>95.6</v>
      </c>
      <c r="G27" s="45">
        <v>76.0638</v>
      </c>
      <c r="H27" s="45">
        <v>19.5354</v>
      </c>
      <c r="I27" s="51" t="s">
        <v>76</v>
      </c>
      <c r="J27" s="55">
        <v>11066.66</v>
      </c>
      <c r="K27" s="53">
        <f t="shared" si="0"/>
        <v>1057973</v>
      </c>
      <c r="L27" s="41" t="s">
        <v>77</v>
      </c>
      <c r="M27" s="54"/>
    </row>
    <row r="28" customHeight="1" spans="1:13">
      <c r="A28" s="41">
        <v>7</v>
      </c>
      <c r="B28" s="41">
        <v>1</v>
      </c>
      <c r="C28" s="42">
        <v>401</v>
      </c>
      <c r="D28" s="41">
        <v>2.95</v>
      </c>
      <c r="E28" s="43" t="s">
        <v>75</v>
      </c>
      <c r="F28" s="44">
        <v>96.61</v>
      </c>
      <c r="G28" s="45">
        <v>76.867</v>
      </c>
      <c r="H28" s="45">
        <v>19.7417</v>
      </c>
      <c r="I28" s="51" t="s">
        <v>76</v>
      </c>
      <c r="J28" s="55">
        <v>12156.55</v>
      </c>
      <c r="K28" s="53">
        <f t="shared" si="0"/>
        <v>1174444</v>
      </c>
      <c r="L28" s="41" t="s">
        <v>77</v>
      </c>
      <c r="M28" s="54"/>
    </row>
    <row r="29" customHeight="1" spans="1:13">
      <c r="A29" s="41">
        <v>7</v>
      </c>
      <c r="B29" s="41">
        <v>1</v>
      </c>
      <c r="C29" s="42">
        <v>402</v>
      </c>
      <c r="D29" s="41">
        <v>2.95</v>
      </c>
      <c r="E29" s="43" t="s">
        <v>78</v>
      </c>
      <c r="F29" s="44">
        <v>95.6</v>
      </c>
      <c r="G29" s="45">
        <v>76.0638</v>
      </c>
      <c r="H29" s="45">
        <v>19.5354</v>
      </c>
      <c r="I29" s="51" t="s">
        <v>76</v>
      </c>
      <c r="J29" s="55">
        <v>11283.34</v>
      </c>
      <c r="K29" s="53">
        <f t="shared" si="0"/>
        <v>1078687</v>
      </c>
      <c r="L29" s="41" t="s">
        <v>77</v>
      </c>
      <c r="M29" s="54"/>
    </row>
    <row r="30" customHeight="1" spans="1:13">
      <c r="A30" s="41">
        <v>7</v>
      </c>
      <c r="B30" s="41">
        <v>1</v>
      </c>
      <c r="C30" s="42">
        <v>501</v>
      </c>
      <c r="D30" s="41">
        <v>2.95</v>
      </c>
      <c r="E30" s="43" t="s">
        <v>75</v>
      </c>
      <c r="F30" s="44">
        <v>96.61</v>
      </c>
      <c r="G30" s="45">
        <v>76.867</v>
      </c>
      <c r="H30" s="45">
        <v>19.7417</v>
      </c>
      <c r="I30" s="51" t="s">
        <v>76</v>
      </c>
      <c r="J30" s="55">
        <v>12200.67</v>
      </c>
      <c r="K30" s="53">
        <f t="shared" si="0"/>
        <v>1178707</v>
      </c>
      <c r="L30" s="41" t="s">
        <v>77</v>
      </c>
      <c r="M30" s="54"/>
    </row>
    <row r="31" customHeight="1" spans="1:13">
      <c r="A31" s="41">
        <v>7</v>
      </c>
      <c r="B31" s="41">
        <v>1</v>
      </c>
      <c r="C31" s="42">
        <v>502</v>
      </c>
      <c r="D31" s="41">
        <v>2.95</v>
      </c>
      <c r="E31" s="43" t="s">
        <v>78</v>
      </c>
      <c r="F31" s="44">
        <v>95.6</v>
      </c>
      <c r="G31" s="45">
        <v>76.0638</v>
      </c>
      <c r="H31" s="45">
        <v>19.5354</v>
      </c>
      <c r="I31" s="51" t="s">
        <v>76</v>
      </c>
      <c r="J31" s="55">
        <v>11394.45</v>
      </c>
      <c r="K31" s="53">
        <f t="shared" si="0"/>
        <v>1089309</v>
      </c>
      <c r="L31" s="41" t="s">
        <v>77</v>
      </c>
      <c r="M31" s="54"/>
    </row>
    <row r="32" customHeight="1" spans="1:13">
      <c r="A32" s="41">
        <v>7</v>
      </c>
      <c r="B32" s="41">
        <v>1</v>
      </c>
      <c r="C32" s="42">
        <v>601</v>
      </c>
      <c r="D32" s="41">
        <v>2.95</v>
      </c>
      <c r="E32" s="43" t="s">
        <v>75</v>
      </c>
      <c r="F32" s="44">
        <v>96.61</v>
      </c>
      <c r="G32" s="45">
        <v>76.867</v>
      </c>
      <c r="H32" s="45">
        <v>19.7417</v>
      </c>
      <c r="I32" s="51" t="s">
        <v>76</v>
      </c>
      <c r="J32" s="55">
        <v>12377.78</v>
      </c>
      <c r="K32" s="53">
        <f t="shared" si="0"/>
        <v>1195817</v>
      </c>
      <c r="L32" s="41" t="s">
        <v>77</v>
      </c>
      <c r="M32" s="54"/>
    </row>
    <row r="33" customHeight="1" spans="1:13">
      <c r="A33" s="41">
        <v>7</v>
      </c>
      <c r="B33" s="41">
        <v>1</v>
      </c>
      <c r="C33" s="42">
        <v>602</v>
      </c>
      <c r="D33" s="41">
        <v>2.95</v>
      </c>
      <c r="E33" s="43" t="s">
        <v>78</v>
      </c>
      <c r="F33" s="44">
        <v>95.6</v>
      </c>
      <c r="G33" s="45">
        <v>76.0638</v>
      </c>
      <c r="H33" s="45">
        <v>19.5354</v>
      </c>
      <c r="I33" s="51" t="s">
        <v>76</v>
      </c>
      <c r="J33" s="55">
        <v>11505.55</v>
      </c>
      <c r="K33" s="53">
        <f t="shared" si="0"/>
        <v>1099931</v>
      </c>
      <c r="L33" s="41" t="s">
        <v>77</v>
      </c>
      <c r="M33" s="54"/>
    </row>
    <row r="34" customHeight="1" spans="1:13">
      <c r="A34" s="41">
        <v>7</v>
      </c>
      <c r="B34" s="41">
        <v>1</v>
      </c>
      <c r="C34" s="42">
        <v>701</v>
      </c>
      <c r="D34" s="41">
        <v>2.95</v>
      </c>
      <c r="E34" s="43" t="s">
        <v>75</v>
      </c>
      <c r="F34" s="44">
        <v>96.61</v>
      </c>
      <c r="G34" s="45">
        <v>76.867</v>
      </c>
      <c r="H34" s="45">
        <v>19.7417</v>
      </c>
      <c r="I34" s="51" t="s">
        <v>76</v>
      </c>
      <c r="J34" s="55">
        <v>12722.22</v>
      </c>
      <c r="K34" s="53">
        <f t="shared" si="0"/>
        <v>1229094</v>
      </c>
      <c r="L34" s="41" t="s">
        <v>77</v>
      </c>
      <c r="M34" s="54"/>
    </row>
    <row r="35" customHeight="1" spans="1:13">
      <c r="A35" s="41">
        <v>7</v>
      </c>
      <c r="B35" s="41">
        <v>1</v>
      </c>
      <c r="C35" s="42">
        <v>702</v>
      </c>
      <c r="D35" s="41">
        <v>2.95</v>
      </c>
      <c r="E35" s="43" t="s">
        <v>78</v>
      </c>
      <c r="F35" s="44">
        <v>95.6</v>
      </c>
      <c r="G35" s="45">
        <v>76.0638</v>
      </c>
      <c r="H35" s="45">
        <v>19.5354</v>
      </c>
      <c r="I35" s="51" t="s">
        <v>76</v>
      </c>
      <c r="J35" s="55">
        <v>11838.89</v>
      </c>
      <c r="K35" s="53">
        <f t="shared" si="0"/>
        <v>1131798</v>
      </c>
      <c r="L35" s="41" t="s">
        <v>77</v>
      </c>
      <c r="M35" s="54"/>
    </row>
    <row r="36" customHeight="1" spans="1:13">
      <c r="A36" s="41">
        <v>7</v>
      </c>
      <c r="B36" s="41">
        <v>1</v>
      </c>
      <c r="C36" s="42">
        <v>801</v>
      </c>
      <c r="D36" s="41">
        <v>2.95</v>
      </c>
      <c r="E36" s="43" t="s">
        <v>75</v>
      </c>
      <c r="F36" s="44">
        <v>96.61</v>
      </c>
      <c r="G36" s="45">
        <v>76.867</v>
      </c>
      <c r="H36" s="45">
        <v>19.7417</v>
      </c>
      <c r="I36" s="51" t="s">
        <v>76</v>
      </c>
      <c r="J36" s="55">
        <v>12611.11</v>
      </c>
      <c r="K36" s="53">
        <f t="shared" si="0"/>
        <v>1218359</v>
      </c>
      <c r="L36" s="41" t="s">
        <v>77</v>
      </c>
      <c r="M36" s="54"/>
    </row>
    <row r="37" customHeight="1" spans="1:13">
      <c r="A37" s="41">
        <v>7</v>
      </c>
      <c r="B37" s="41">
        <v>1</v>
      </c>
      <c r="C37" s="42">
        <v>802</v>
      </c>
      <c r="D37" s="41">
        <v>2.95</v>
      </c>
      <c r="E37" s="43" t="s">
        <v>78</v>
      </c>
      <c r="F37" s="44">
        <v>95.6</v>
      </c>
      <c r="G37" s="45">
        <v>76.0638</v>
      </c>
      <c r="H37" s="45">
        <v>19.5354</v>
      </c>
      <c r="I37" s="51" t="s">
        <v>76</v>
      </c>
      <c r="J37" s="55">
        <v>11727.78</v>
      </c>
      <c r="K37" s="53">
        <f t="shared" si="0"/>
        <v>1121176</v>
      </c>
      <c r="L37" s="41" t="s">
        <v>77</v>
      </c>
      <c r="M37" s="54"/>
    </row>
    <row r="38" customHeight="1" spans="1:13">
      <c r="A38" s="41">
        <v>7</v>
      </c>
      <c r="B38" s="41">
        <v>1</v>
      </c>
      <c r="C38" s="42">
        <v>901</v>
      </c>
      <c r="D38" s="41">
        <v>2.95</v>
      </c>
      <c r="E38" s="43" t="s">
        <v>75</v>
      </c>
      <c r="F38" s="44">
        <v>96.61</v>
      </c>
      <c r="G38" s="45">
        <v>76.867</v>
      </c>
      <c r="H38" s="45">
        <v>19.7417</v>
      </c>
      <c r="I38" s="51" t="s">
        <v>76</v>
      </c>
      <c r="J38" s="55">
        <v>13166.67</v>
      </c>
      <c r="K38" s="53">
        <f t="shared" ref="K38:K69" si="1">ROUND(F38*J38,0)</f>
        <v>1272032</v>
      </c>
      <c r="L38" s="41" t="s">
        <v>77</v>
      </c>
      <c r="M38" s="54"/>
    </row>
    <row r="39" customHeight="1" spans="1:13">
      <c r="A39" s="41">
        <v>7</v>
      </c>
      <c r="B39" s="41">
        <v>1</v>
      </c>
      <c r="C39" s="42">
        <v>902</v>
      </c>
      <c r="D39" s="41">
        <v>2.95</v>
      </c>
      <c r="E39" s="43" t="s">
        <v>78</v>
      </c>
      <c r="F39" s="44">
        <v>95.6</v>
      </c>
      <c r="G39" s="45">
        <v>76.0638</v>
      </c>
      <c r="H39" s="45">
        <v>19.5354</v>
      </c>
      <c r="I39" s="51" t="s">
        <v>76</v>
      </c>
      <c r="J39" s="55">
        <v>12172.22</v>
      </c>
      <c r="K39" s="53">
        <f t="shared" si="1"/>
        <v>1163664</v>
      </c>
      <c r="L39" s="41" t="s">
        <v>77</v>
      </c>
      <c r="M39" s="54"/>
    </row>
    <row r="40" customHeight="1" spans="1:13">
      <c r="A40" s="41">
        <v>7</v>
      </c>
      <c r="B40" s="41">
        <v>1</v>
      </c>
      <c r="C40" s="42">
        <v>1001</v>
      </c>
      <c r="D40" s="41">
        <v>2.95</v>
      </c>
      <c r="E40" s="43" t="s">
        <v>75</v>
      </c>
      <c r="F40" s="44">
        <v>96.61</v>
      </c>
      <c r="G40" s="45">
        <v>76.867</v>
      </c>
      <c r="H40" s="45">
        <v>19.7417</v>
      </c>
      <c r="I40" s="51" t="s">
        <v>76</v>
      </c>
      <c r="J40" s="55">
        <v>13277.78</v>
      </c>
      <c r="K40" s="53">
        <f t="shared" si="1"/>
        <v>1282766</v>
      </c>
      <c r="L40" s="41" t="s">
        <v>77</v>
      </c>
      <c r="M40" s="54"/>
    </row>
    <row r="41" customHeight="1" spans="1:13">
      <c r="A41" s="41">
        <v>7</v>
      </c>
      <c r="B41" s="41">
        <v>1</v>
      </c>
      <c r="C41" s="42">
        <v>1002</v>
      </c>
      <c r="D41" s="41">
        <v>2.95</v>
      </c>
      <c r="E41" s="43" t="s">
        <v>78</v>
      </c>
      <c r="F41" s="44">
        <v>95.6</v>
      </c>
      <c r="G41" s="45">
        <v>76.0638</v>
      </c>
      <c r="H41" s="45">
        <v>19.5354</v>
      </c>
      <c r="I41" s="51" t="s">
        <v>76</v>
      </c>
      <c r="J41" s="55">
        <v>12283.34</v>
      </c>
      <c r="K41" s="53">
        <f t="shared" si="1"/>
        <v>1174287</v>
      </c>
      <c r="L41" s="41" t="s">
        <v>77</v>
      </c>
      <c r="M41" s="54"/>
    </row>
    <row r="42" customHeight="1" spans="1:13">
      <c r="A42" s="41">
        <v>7</v>
      </c>
      <c r="B42" s="41">
        <v>1</v>
      </c>
      <c r="C42" s="42">
        <v>1101</v>
      </c>
      <c r="D42" s="41">
        <v>2.9</v>
      </c>
      <c r="E42" s="43" t="s">
        <v>75</v>
      </c>
      <c r="F42" s="44">
        <v>96.61</v>
      </c>
      <c r="G42" s="45">
        <v>76.867</v>
      </c>
      <c r="H42" s="45">
        <v>19.7417</v>
      </c>
      <c r="I42" s="51" t="s">
        <v>76</v>
      </c>
      <c r="J42" s="55">
        <v>11833.33</v>
      </c>
      <c r="K42" s="53">
        <f t="shared" si="1"/>
        <v>1143218</v>
      </c>
      <c r="L42" s="41" t="s">
        <v>77</v>
      </c>
      <c r="M42" s="54"/>
    </row>
    <row r="43" customHeight="1" spans="1:13">
      <c r="A43" s="41">
        <v>7</v>
      </c>
      <c r="B43" s="41">
        <v>1</v>
      </c>
      <c r="C43" s="42">
        <v>1102</v>
      </c>
      <c r="D43" s="41">
        <v>2.9</v>
      </c>
      <c r="E43" s="43" t="s">
        <v>78</v>
      </c>
      <c r="F43" s="44">
        <v>95.6</v>
      </c>
      <c r="G43" s="45">
        <v>76.0638</v>
      </c>
      <c r="H43" s="45">
        <v>19.5354</v>
      </c>
      <c r="I43" s="51" t="s">
        <v>76</v>
      </c>
      <c r="J43" s="55">
        <v>11061.11</v>
      </c>
      <c r="K43" s="53">
        <f t="shared" si="1"/>
        <v>1057442</v>
      </c>
      <c r="L43" s="41" t="s">
        <v>77</v>
      </c>
      <c r="M43" s="54"/>
    </row>
    <row r="44" customHeight="1" spans="1:13">
      <c r="A44" s="41">
        <v>7</v>
      </c>
      <c r="B44" s="41">
        <v>2</v>
      </c>
      <c r="C44" s="42">
        <v>203</v>
      </c>
      <c r="D44" s="41">
        <v>2.95</v>
      </c>
      <c r="E44" s="43" t="s">
        <v>75</v>
      </c>
      <c r="F44" s="44">
        <v>96.75</v>
      </c>
      <c r="G44" s="45">
        <v>76.1663</v>
      </c>
      <c r="H44" s="45">
        <v>20.5797</v>
      </c>
      <c r="I44" s="51" t="s">
        <v>76</v>
      </c>
      <c r="J44" s="55">
        <v>9000</v>
      </c>
      <c r="K44" s="53">
        <f t="shared" si="1"/>
        <v>870750</v>
      </c>
      <c r="L44" s="41" t="s">
        <v>77</v>
      </c>
      <c r="M44" s="56" t="s">
        <v>79</v>
      </c>
    </row>
    <row r="45" customHeight="1" spans="1:13">
      <c r="A45" s="41">
        <v>7</v>
      </c>
      <c r="B45" s="41">
        <v>2</v>
      </c>
      <c r="C45" s="42">
        <v>204</v>
      </c>
      <c r="D45" s="41">
        <v>2.95</v>
      </c>
      <c r="E45" s="43" t="s">
        <v>80</v>
      </c>
      <c r="F45" s="44">
        <v>77.37</v>
      </c>
      <c r="G45" s="45">
        <v>60.913</v>
      </c>
      <c r="H45" s="45">
        <v>16.4583</v>
      </c>
      <c r="I45" s="51" t="s">
        <v>76</v>
      </c>
      <c r="J45" s="55">
        <v>9000</v>
      </c>
      <c r="K45" s="53">
        <f t="shared" si="1"/>
        <v>696330</v>
      </c>
      <c r="L45" s="41" t="s">
        <v>77</v>
      </c>
      <c r="M45" s="56" t="s">
        <v>79</v>
      </c>
    </row>
    <row r="46" customHeight="1" spans="1:13">
      <c r="A46" s="41">
        <v>7</v>
      </c>
      <c r="B46" s="41">
        <v>2</v>
      </c>
      <c r="C46" s="42">
        <v>303</v>
      </c>
      <c r="D46" s="41">
        <v>2.95</v>
      </c>
      <c r="E46" s="43" t="s">
        <v>75</v>
      </c>
      <c r="F46" s="44">
        <v>96.75</v>
      </c>
      <c r="G46" s="45">
        <v>76.1663</v>
      </c>
      <c r="H46" s="45">
        <v>20.5797</v>
      </c>
      <c r="I46" s="51" t="s">
        <v>76</v>
      </c>
      <c r="J46" s="55">
        <v>9000</v>
      </c>
      <c r="K46" s="53">
        <f t="shared" si="1"/>
        <v>870750</v>
      </c>
      <c r="L46" s="41" t="s">
        <v>77</v>
      </c>
      <c r="M46" s="56" t="s">
        <v>79</v>
      </c>
    </row>
    <row r="47" customHeight="1" spans="1:13">
      <c r="A47" s="41">
        <v>7</v>
      </c>
      <c r="B47" s="41">
        <v>2</v>
      </c>
      <c r="C47" s="42">
        <v>304</v>
      </c>
      <c r="D47" s="41">
        <v>2.95</v>
      </c>
      <c r="E47" s="43" t="s">
        <v>80</v>
      </c>
      <c r="F47" s="44">
        <v>77.37</v>
      </c>
      <c r="G47" s="45">
        <v>60.913</v>
      </c>
      <c r="H47" s="45">
        <v>16.4583</v>
      </c>
      <c r="I47" s="51" t="s">
        <v>76</v>
      </c>
      <c r="J47" s="55">
        <v>11444.45</v>
      </c>
      <c r="K47" s="53">
        <f t="shared" si="1"/>
        <v>885457</v>
      </c>
      <c r="L47" s="41" t="s">
        <v>77</v>
      </c>
      <c r="M47" s="54"/>
    </row>
    <row r="48" customHeight="1" spans="1:13">
      <c r="A48" s="41">
        <v>7</v>
      </c>
      <c r="B48" s="41">
        <v>2</v>
      </c>
      <c r="C48" s="42">
        <v>403</v>
      </c>
      <c r="D48" s="41">
        <v>2.95</v>
      </c>
      <c r="E48" s="43" t="s">
        <v>75</v>
      </c>
      <c r="F48" s="44">
        <v>96.75</v>
      </c>
      <c r="G48" s="45">
        <v>76.1663</v>
      </c>
      <c r="H48" s="45">
        <v>20.5797</v>
      </c>
      <c r="I48" s="51" t="s">
        <v>76</v>
      </c>
      <c r="J48" s="55">
        <v>11288.89</v>
      </c>
      <c r="K48" s="53">
        <f t="shared" si="1"/>
        <v>1092200</v>
      </c>
      <c r="L48" s="41" t="s">
        <v>77</v>
      </c>
      <c r="M48" s="54"/>
    </row>
    <row r="49" customHeight="1" spans="1:13">
      <c r="A49" s="41">
        <v>7</v>
      </c>
      <c r="B49" s="41">
        <v>2</v>
      </c>
      <c r="C49" s="42">
        <v>404</v>
      </c>
      <c r="D49" s="41">
        <v>2.95</v>
      </c>
      <c r="E49" s="43" t="s">
        <v>80</v>
      </c>
      <c r="F49" s="44">
        <v>77.37</v>
      </c>
      <c r="G49" s="45">
        <v>60.913</v>
      </c>
      <c r="H49" s="45">
        <v>16.4583</v>
      </c>
      <c r="I49" s="51" t="s">
        <v>76</v>
      </c>
      <c r="J49" s="55">
        <v>11655.55</v>
      </c>
      <c r="K49" s="53">
        <f t="shared" si="1"/>
        <v>901790</v>
      </c>
      <c r="L49" s="41" t="s">
        <v>77</v>
      </c>
      <c r="M49" s="54"/>
    </row>
    <row r="50" customHeight="1" spans="1:13">
      <c r="A50" s="41">
        <v>7</v>
      </c>
      <c r="B50" s="41">
        <v>2</v>
      </c>
      <c r="C50" s="42">
        <v>503</v>
      </c>
      <c r="D50" s="41">
        <v>2.95</v>
      </c>
      <c r="E50" s="43" t="s">
        <v>75</v>
      </c>
      <c r="F50" s="44">
        <v>96.75</v>
      </c>
      <c r="G50" s="45">
        <v>76.1663</v>
      </c>
      <c r="H50" s="45">
        <v>20.5797</v>
      </c>
      <c r="I50" s="51" t="s">
        <v>76</v>
      </c>
      <c r="J50" s="55">
        <v>11400</v>
      </c>
      <c r="K50" s="53">
        <f t="shared" si="1"/>
        <v>1102950</v>
      </c>
      <c r="L50" s="41" t="s">
        <v>77</v>
      </c>
      <c r="M50" s="54"/>
    </row>
    <row r="51" customHeight="1" spans="1:13">
      <c r="A51" s="41">
        <v>7</v>
      </c>
      <c r="B51" s="41">
        <v>2</v>
      </c>
      <c r="C51" s="42">
        <v>504</v>
      </c>
      <c r="D51" s="41">
        <v>2.95</v>
      </c>
      <c r="E51" s="43" t="s">
        <v>80</v>
      </c>
      <c r="F51" s="44">
        <v>77.37</v>
      </c>
      <c r="G51" s="45">
        <v>60.913</v>
      </c>
      <c r="H51" s="45">
        <v>16.4583</v>
      </c>
      <c r="I51" s="51" t="s">
        <v>76</v>
      </c>
      <c r="J51" s="55">
        <v>9000</v>
      </c>
      <c r="K51" s="53">
        <f t="shared" si="1"/>
        <v>696330</v>
      </c>
      <c r="L51" s="41" t="s">
        <v>77</v>
      </c>
      <c r="M51" s="56" t="s">
        <v>79</v>
      </c>
    </row>
    <row r="52" customHeight="1" spans="1:13">
      <c r="A52" s="41">
        <v>7</v>
      </c>
      <c r="B52" s="41">
        <v>2</v>
      </c>
      <c r="C52" s="42">
        <v>603</v>
      </c>
      <c r="D52" s="41">
        <v>2.95</v>
      </c>
      <c r="E52" s="43" t="s">
        <v>75</v>
      </c>
      <c r="F52" s="44">
        <v>96.75</v>
      </c>
      <c r="G52" s="45">
        <v>76.1663</v>
      </c>
      <c r="H52" s="45">
        <v>20.5797</v>
      </c>
      <c r="I52" s="51" t="s">
        <v>76</v>
      </c>
      <c r="J52" s="55">
        <v>11511.11</v>
      </c>
      <c r="K52" s="53">
        <f t="shared" si="1"/>
        <v>1113700</v>
      </c>
      <c r="L52" s="41" t="s">
        <v>77</v>
      </c>
      <c r="M52" s="54"/>
    </row>
    <row r="53" customHeight="1" spans="1:13">
      <c r="A53" s="41">
        <v>7</v>
      </c>
      <c r="B53" s="41">
        <v>2</v>
      </c>
      <c r="C53" s="42">
        <v>604</v>
      </c>
      <c r="D53" s="41">
        <v>2.95</v>
      </c>
      <c r="E53" s="43" t="s">
        <v>80</v>
      </c>
      <c r="F53" s="44">
        <v>77.37</v>
      </c>
      <c r="G53" s="45">
        <v>60.913</v>
      </c>
      <c r="H53" s="45">
        <v>16.4583</v>
      </c>
      <c r="I53" s="51" t="s">
        <v>76</v>
      </c>
      <c r="J53" s="55">
        <v>9000</v>
      </c>
      <c r="K53" s="53">
        <f t="shared" si="1"/>
        <v>696330</v>
      </c>
      <c r="L53" s="41" t="s">
        <v>77</v>
      </c>
      <c r="M53" s="56" t="s">
        <v>79</v>
      </c>
    </row>
    <row r="54" customHeight="1" spans="1:13">
      <c r="A54" s="41">
        <v>7</v>
      </c>
      <c r="B54" s="41">
        <v>2</v>
      </c>
      <c r="C54" s="42">
        <v>703</v>
      </c>
      <c r="D54" s="41">
        <v>2.95</v>
      </c>
      <c r="E54" s="43" t="s">
        <v>75</v>
      </c>
      <c r="F54" s="44">
        <v>96.75</v>
      </c>
      <c r="G54" s="45">
        <v>76.1663</v>
      </c>
      <c r="H54" s="45">
        <v>20.5797</v>
      </c>
      <c r="I54" s="51" t="s">
        <v>76</v>
      </c>
      <c r="J54" s="55">
        <v>9000</v>
      </c>
      <c r="K54" s="53">
        <f t="shared" si="1"/>
        <v>870750</v>
      </c>
      <c r="L54" s="41" t="s">
        <v>77</v>
      </c>
      <c r="M54" s="56" t="s">
        <v>79</v>
      </c>
    </row>
    <row r="55" customHeight="1" spans="1:13">
      <c r="A55" s="41">
        <v>7</v>
      </c>
      <c r="B55" s="41">
        <v>2</v>
      </c>
      <c r="C55" s="42">
        <v>704</v>
      </c>
      <c r="D55" s="41">
        <v>2.95</v>
      </c>
      <c r="E55" s="43" t="s">
        <v>80</v>
      </c>
      <c r="F55" s="44">
        <v>77.37</v>
      </c>
      <c r="G55" s="45">
        <v>60.913</v>
      </c>
      <c r="H55" s="45">
        <v>16.4583</v>
      </c>
      <c r="I55" s="51" t="s">
        <v>76</v>
      </c>
      <c r="J55" s="55">
        <v>9000</v>
      </c>
      <c r="K55" s="53">
        <f t="shared" si="1"/>
        <v>696330</v>
      </c>
      <c r="L55" s="41" t="s">
        <v>77</v>
      </c>
      <c r="M55" s="56" t="s">
        <v>79</v>
      </c>
    </row>
    <row r="56" customHeight="1" spans="1:13">
      <c r="A56" s="41">
        <v>7</v>
      </c>
      <c r="B56" s="41">
        <v>2</v>
      </c>
      <c r="C56" s="42">
        <v>803</v>
      </c>
      <c r="D56" s="41">
        <v>2.95</v>
      </c>
      <c r="E56" s="43" t="s">
        <v>75</v>
      </c>
      <c r="F56" s="44">
        <v>96.75</v>
      </c>
      <c r="G56" s="45">
        <v>76.1663</v>
      </c>
      <c r="H56" s="45">
        <v>20.5797</v>
      </c>
      <c r="I56" s="51" t="s">
        <v>76</v>
      </c>
      <c r="J56" s="55">
        <v>11955.56</v>
      </c>
      <c r="K56" s="53">
        <f t="shared" si="1"/>
        <v>1156700</v>
      </c>
      <c r="L56" s="41" t="s">
        <v>77</v>
      </c>
      <c r="M56" s="54"/>
    </row>
    <row r="57" customHeight="1" spans="1:13">
      <c r="A57" s="41">
        <v>7</v>
      </c>
      <c r="B57" s="41">
        <v>2</v>
      </c>
      <c r="C57" s="42">
        <v>804</v>
      </c>
      <c r="D57" s="41">
        <v>2.95</v>
      </c>
      <c r="E57" s="43" t="s">
        <v>80</v>
      </c>
      <c r="F57" s="44">
        <v>77.37</v>
      </c>
      <c r="G57" s="45">
        <v>60.913</v>
      </c>
      <c r="H57" s="45">
        <v>16.4583</v>
      </c>
      <c r="I57" s="51" t="s">
        <v>76</v>
      </c>
      <c r="J57" s="55">
        <v>12222.22</v>
      </c>
      <c r="K57" s="53">
        <f t="shared" si="1"/>
        <v>945633</v>
      </c>
      <c r="L57" s="41" t="s">
        <v>77</v>
      </c>
      <c r="M57" s="54"/>
    </row>
    <row r="58" customHeight="1" spans="1:13">
      <c r="A58" s="41">
        <v>7</v>
      </c>
      <c r="B58" s="41">
        <v>2</v>
      </c>
      <c r="C58" s="42">
        <v>903</v>
      </c>
      <c r="D58" s="41">
        <v>2.95</v>
      </c>
      <c r="E58" s="43" t="s">
        <v>75</v>
      </c>
      <c r="F58" s="44">
        <v>96.75</v>
      </c>
      <c r="G58" s="45">
        <v>76.1663</v>
      </c>
      <c r="H58" s="45">
        <v>20.5797</v>
      </c>
      <c r="I58" s="51" t="s">
        <v>76</v>
      </c>
      <c r="J58" s="55">
        <v>12400</v>
      </c>
      <c r="K58" s="53">
        <f t="shared" si="1"/>
        <v>1199700</v>
      </c>
      <c r="L58" s="41" t="s">
        <v>77</v>
      </c>
      <c r="M58" s="54"/>
    </row>
    <row r="59" customHeight="1" spans="1:13">
      <c r="A59" s="41">
        <v>7</v>
      </c>
      <c r="B59" s="41">
        <v>2</v>
      </c>
      <c r="C59" s="42">
        <v>904</v>
      </c>
      <c r="D59" s="41">
        <v>2.95</v>
      </c>
      <c r="E59" s="43" t="s">
        <v>80</v>
      </c>
      <c r="F59" s="44">
        <v>77.37</v>
      </c>
      <c r="G59" s="45">
        <v>60.913</v>
      </c>
      <c r="H59" s="45">
        <v>16.4583</v>
      </c>
      <c r="I59" s="51" t="s">
        <v>76</v>
      </c>
      <c r="J59" s="55">
        <v>12666.67</v>
      </c>
      <c r="K59" s="53">
        <f t="shared" si="1"/>
        <v>980020</v>
      </c>
      <c r="L59" s="41" t="s">
        <v>77</v>
      </c>
      <c r="M59" s="54"/>
    </row>
    <row r="60" customHeight="1" spans="1:13">
      <c r="A60" s="41">
        <v>7</v>
      </c>
      <c r="B60" s="41">
        <v>2</v>
      </c>
      <c r="C60" s="42">
        <v>1003</v>
      </c>
      <c r="D60" s="41">
        <v>2.95</v>
      </c>
      <c r="E60" s="43" t="s">
        <v>75</v>
      </c>
      <c r="F60" s="44">
        <v>96.75</v>
      </c>
      <c r="G60" s="45">
        <v>76.1663</v>
      </c>
      <c r="H60" s="45">
        <v>20.5797</v>
      </c>
      <c r="I60" s="51" t="s">
        <v>76</v>
      </c>
      <c r="J60" s="55">
        <v>12511.11</v>
      </c>
      <c r="K60" s="53">
        <f t="shared" si="1"/>
        <v>1210450</v>
      </c>
      <c r="L60" s="41" t="s">
        <v>77</v>
      </c>
      <c r="M60" s="56"/>
    </row>
    <row r="61" customHeight="1" spans="1:13">
      <c r="A61" s="41">
        <v>7</v>
      </c>
      <c r="B61" s="41">
        <v>2</v>
      </c>
      <c r="C61" s="42">
        <v>1004</v>
      </c>
      <c r="D61" s="41">
        <v>2.95</v>
      </c>
      <c r="E61" s="43" t="s">
        <v>80</v>
      </c>
      <c r="F61" s="44">
        <v>77.37</v>
      </c>
      <c r="G61" s="45">
        <v>60.913</v>
      </c>
      <c r="H61" s="45">
        <v>16.4583</v>
      </c>
      <c r="I61" s="51" t="s">
        <v>76</v>
      </c>
      <c r="J61" s="55">
        <v>12777.78</v>
      </c>
      <c r="K61" s="53">
        <f t="shared" si="1"/>
        <v>988617</v>
      </c>
      <c r="L61" s="41" t="s">
        <v>77</v>
      </c>
      <c r="M61" s="54"/>
    </row>
    <row r="62" customHeight="1" spans="1:13">
      <c r="A62" s="41">
        <v>7</v>
      </c>
      <c r="B62" s="41">
        <v>2</v>
      </c>
      <c r="C62" s="42">
        <v>1103</v>
      </c>
      <c r="D62" s="41">
        <v>2.9</v>
      </c>
      <c r="E62" s="43" t="s">
        <v>75</v>
      </c>
      <c r="F62" s="44">
        <v>96.75</v>
      </c>
      <c r="G62" s="45">
        <v>76.1663</v>
      </c>
      <c r="H62" s="45">
        <v>20.5797</v>
      </c>
      <c r="I62" s="51" t="s">
        <v>76</v>
      </c>
      <c r="J62" s="55">
        <v>11066.67</v>
      </c>
      <c r="K62" s="53">
        <f t="shared" si="1"/>
        <v>1070700</v>
      </c>
      <c r="L62" s="41" t="s">
        <v>77</v>
      </c>
      <c r="M62" s="54"/>
    </row>
    <row r="63" customHeight="1" spans="1:13">
      <c r="A63" s="41">
        <v>7</v>
      </c>
      <c r="B63" s="41">
        <v>2</v>
      </c>
      <c r="C63" s="42">
        <v>1104</v>
      </c>
      <c r="D63" s="41">
        <v>2.9</v>
      </c>
      <c r="E63" s="43" t="s">
        <v>80</v>
      </c>
      <c r="F63" s="44">
        <v>77.37</v>
      </c>
      <c r="G63" s="45">
        <v>60.913</v>
      </c>
      <c r="H63" s="45">
        <v>16.4583</v>
      </c>
      <c r="I63" s="51" t="s">
        <v>76</v>
      </c>
      <c r="J63" s="55">
        <v>11333.33</v>
      </c>
      <c r="K63" s="53">
        <f t="shared" si="1"/>
        <v>876860</v>
      </c>
      <c r="L63" s="41" t="s">
        <v>77</v>
      </c>
      <c r="M63" s="54"/>
    </row>
    <row r="64" customHeight="1" spans="1:13">
      <c r="A64" s="41">
        <v>8</v>
      </c>
      <c r="B64" s="41">
        <v>1</v>
      </c>
      <c r="C64" s="42">
        <v>201</v>
      </c>
      <c r="D64" s="41">
        <v>2.95</v>
      </c>
      <c r="E64" s="43" t="s">
        <v>80</v>
      </c>
      <c r="F64" s="44">
        <v>77.4</v>
      </c>
      <c r="G64" s="45">
        <v>60.9005</v>
      </c>
      <c r="H64" s="45">
        <v>16.5041</v>
      </c>
      <c r="I64" s="51" t="s">
        <v>76</v>
      </c>
      <c r="J64" s="55">
        <v>9000</v>
      </c>
      <c r="K64" s="53">
        <f t="shared" si="1"/>
        <v>696600</v>
      </c>
      <c r="L64" s="41" t="s">
        <v>77</v>
      </c>
      <c r="M64" s="56" t="s">
        <v>79</v>
      </c>
    </row>
    <row r="65" customHeight="1" spans="1:13">
      <c r="A65" s="41">
        <v>8</v>
      </c>
      <c r="B65" s="41">
        <v>1</v>
      </c>
      <c r="C65" s="42">
        <v>202</v>
      </c>
      <c r="D65" s="41">
        <v>2.95</v>
      </c>
      <c r="E65" s="43" t="s">
        <v>75</v>
      </c>
      <c r="F65" s="44">
        <v>96.81</v>
      </c>
      <c r="G65" s="45">
        <v>76.1663</v>
      </c>
      <c r="H65" s="45">
        <v>20.6411</v>
      </c>
      <c r="I65" s="51" t="s">
        <v>76</v>
      </c>
      <c r="J65" s="55">
        <v>9000</v>
      </c>
      <c r="K65" s="53">
        <f t="shared" si="1"/>
        <v>871290</v>
      </c>
      <c r="L65" s="41" t="s">
        <v>77</v>
      </c>
      <c r="M65" s="56" t="s">
        <v>79</v>
      </c>
    </row>
    <row r="66" customHeight="1" spans="1:13">
      <c r="A66" s="41">
        <v>8</v>
      </c>
      <c r="B66" s="41">
        <v>1</v>
      </c>
      <c r="C66" s="42">
        <v>301</v>
      </c>
      <c r="D66" s="41">
        <v>2.95</v>
      </c>
      <c r="E66" s="43" t="s">
        <v>80</v>
      </c>
      <c r="F66" s="44">
        <v>77.4</v>
      </c>
      <c r="G66" s="45">
        <v>60.9005</v>
      </c>
      <c r="H66" s="45">
        <v>16.5041</v>
      </c>
      <c r="I66" s="51" t="s">
        <v>76</v>
      </c>
      <c r="J66" s="55">
        <v>9000</v>
      </c>
      <c r="K66" s="53">
        <f t="shared" si="1"/>
        <v>696600</v>
      </c>
      <c r="L66" s="41" t="s">
        <v>77</v>
      </c>
      <c r="M66" s="56" t="s">
        <v>79</v>
      </c>
    </row>
    <row r="67" customHeight="1" spans="1:13">
      <c r="A67" s="41">
        <v>8</v>
      </c>
      <c r="B67" s="41">
        <v>1</v>
      </c>
      <c r="C67" s="42">
        <v>302</v>
      </c>
      <c r="D67" s="41">
        <v>2.95</v>
      </c>
      <c r="E67" s="43" t="s">
        <v>75</v>
      </c>
      <c r="F67" s="44">
        <v>96.81</v>
      </c>
      <c r="G67" s="45">
        <v>76.1663</v>
      </c>
      <c r="H67" s="45">
        <v>20.6411</v>
      </c>
      <c r="I67" s="51" t="s">
        <v>76</v>
      </c>
      <c r="J67" s="55">
        <v>9000</v>
      </c>
      <c r="K67" s="53">
        <f t="shared" si="1"/>
        <v>871290</v>
      </c>
      <c r="L67" s="41" t="s">
        <v>77</v>
      </c>
      <c r="M67" s="56" t="s">
        <v>79</v>
      </c>
    </row>
    <row r="68" customHeight="1" spans="1:13">
      <c r="A68" s="41">
        <v>8</v>
      </c>
      <c r="B68" s="41">
        <v>1</v>
      </c>
      <c r="C68" s="42">
        <v>401</v>
      </c>
      <c r="D68" s="41">
        <v>2.95</v>
      </c>
      <c r="E68" s="43" t="s">
        <v>80</v>
      </c>
      <c r="F68" s="44">
        <v>77.4</v>
      </c>
      <c r="G68" s="45">
        <v>60.9005</v>
      </c>
      <c r="H68" s="45">
        <v>16.5041</v>
      </c>
      <c r="I68" s="51" t="s">
        <v>76</v>
      </c>
      <c r="J68" s="55">
        <v>9000</v>
      </c>
      <c r="K68" s="53">
        <f t="shared" si="1"/>
        <v>696600</v>
      </c>
      <c r="L68" s="41" t="s">
        <v>77</v>
      </c>
      <c r="M68" s="56" t="s">
        <v>79</v>
      </c>
    </row>
    <row r="69" customHeight="1" spans="1:13">
      <c r="A69" s="41">
        <v>8</v>
      </c>
      <c r="B69" s="41">
        <v>1</v>
      </c>
      <c r="C69" s="42">
        <v>402</v>
      </c>
      <c r="D69" s="41">
        <v>2.95</v>
      </c>
      <c r="E69" s="43" t="s">
        <v>75</v>
      </c>
      <c r="F69" s="44">
        <v>96.81</v>
      </c>
      <c r="G69" s="45">
        <v>76.1663</v>
      </c>
      <c r="H69" s="45">
        <v>20.6411</v>
      </c>
      <c r="I69" s="51" t="s">
        <v>76</v>
      </c>
      <c r="J69" s="55">
        <v>9000</v>
      </c>
      <c r="K69" s="53">
        <f t="shared" si="1"/>
        <v>871290</v>
      </c>
      <c r="L69" s="41" t="s">
        <v>77</v>
      </c>
      <c r="M69" s="56" t="s">
        <v>79</v>
      </c>
    </row>
    <row r="70" customHeight="1" spans="1:13">
      <c r="A70" s="41">
        <v>8</v>
      </c>
      <c r="B70" s="41">
        <v>1</v>
      </c>
      <c r="C70" s="42">
        <v>501</v>
      </c>
      <c r="D70" s="41">
        <v>2.95</v>
      </c>
      <c r="E70" s="43" t="s">
        <v>80</v>
      </c>
      <c r="F70" s="44">
        <v>77.4</v>
      </c>
      <c r="G70" s="45">
        <v>60.9005</v>
      </c>
      <c r="H70" s="45">
        <v>16.5041</v>
      </c>
      <c r="I70" s="51" t="s">
        <v>76</v>
      </c>
      <c r="J70" s="55">
        <v>9000</v>
      </c>
      <c r="K70" s="53">
        <f t="shared" ref="K70:K102" si="2">ROUND(F70*J70,0)</f>
        <v>696600</v>
      </c>
      <c r="L70" s="41" t="s">
        <v>77</v>
      </c>
      <c r="M70" s="56" t="s">
        <v>79</v>
      </c>
    </row>
    <row r="71" customHeight="1" spans="1:13">
      <c r="A71" s="41">
        <v>8</v>
      </c>
      <c r="B71" s="41">
        <v>1</v>
      </c>
      <c r="C71" s="42">
        <v>502</v>
      </c>
      <c r="D71" s="41">
        <v>2.95</v>
      </c>
      <c r="E71" s="43" t="s">
        <v>75</v>
      </c>
      <c r="F71" s="44">
        <v>96.81</v>
      </c>
      <c r="G71" s="45">
        <v>76.1663</v>
      </c>
      <c r="H71" s="45">
        <v>20.6411</v>
      </c>
      <c r="I71" s="51" t="s">
        <v>76</v>
      </c>
      <c r="J71" s="55">
        <v>9000</v>
      </c>
      <c r="K71" s="53">
        <f t="shared" si="2"/>
        <v>871290</v>
      </c>
      <c r="L71" s="41" t="s">
        <v>77</v>
      </c>
      <c r="M71" s="56" t="s">
        <v>79</v>
      </c>
    </row>
    <row r="72" customHeight="1" spans="1:13">
      <c r="A72" s="41">
        <v>8</v>
      </c>
      <c r="B72" s="41">
        <v>1</v>
      </c>
      <c r="C72" s="42">
        <v>601</v>
      </c>
      <c r="D72" s="41">
        <v>2.95</v>
      </c>
      <c r="E72" s="43" t="s">
        <v>80</v>
      </c>
      <c r="F72" s="44">
        <v>77.4</v>
      </c>
      <c r="G72" s="45">
        <v>60.9005</v>
      </c>
      <c r="H72" s="45">
        <v>16.5041</v>
      </c>
      <c r="I72" s="51" t="s">
        <v>76</v>
      </c>
      <c r="J72" s="55">
        <v>9000</v>
      </c>
      <c r="K72" s="53">
        <f t="shared" si="2"/>
        <v>696600</v>
      </c>
      <c r="L72" s="41" t="s">
        <v>77</v>
      </c>
      <c r="M72" s="56" t="s">
        <v>79</v>
      </c>
    </row>
    <row r="73" customHeight="1" spans="1:13">
      <c r="A73" s="41">
        <v>8</v>
      </c>
      <c r="B73" s="41">
        <v>1</v>
      </c>
      <c r="C73" s="42">
        <v>602</v>
      </c>
      <c r="D73" s="41">
        <v>2.95</v>
      </c>
      <c r="E73" s="43" t="s">
        <v>75</v>
      </c>
      <c r="F73" s="44">
        <v>96.81</v>
      </c>
      <c r="G73" s="45">
        <v>76.1663</v>
      </c>
      <c r="H73" s="45">
        <v>20.6411</v>
      </c>
      <c r="I73" s="51" t="s">
        <v>76</v>
      </c>
      <c r="J73" s="55">
        <v>9000</v>
      </c>
      <c r="K73" s="53">
        <f t="shared" si="2"/>
        <v>871290</v>
      </c>
      <c r="L73" s="41" t="s">
        <v>77</v>
      </c>
      <c r="M73" s="56" t="s">
        <v>79</v>
      </c>
    </row>
    <row r="74" customHeight="1" spans="1:13">
      <c r="A74" s="41">
        <v>8</v>
      </c>
      <c r="B74" s="41">
        <v>1</v>
      </c>
      <c r="C74" s="42">
        <v>701</v>
      </c>
      <c r="D74" s="41">
        <v>2.95</v>
      </c>
      <c r="E74" s="43" t="s">
        <v>80</v>
      </c>
      <c r="F74" s="44">
        <v>77.4</v>
      </c>
      <c r="G74" s="45">
        <v>60.9005</v>
      </c>
      <c r="H74" s="45">
        <v>16.5041</v>
      </c>
      <c r="I74" s="51" t="s">
        <v>76</v>
      </c>
      <c r="J74" s="55">
        <v>9000</v>
      </c>
      <c r="K74" s="53">
        <f t="shared" si="2"/>
        <v>696600</v>
      </c>
      <c r="L74" s="41" t="s">
        <v>77</v>
      </c>
      <c r="M74" s="56" t="s">
        <v>79</v>
      </c>
    </row>
    <row r="75" customHeight="1" spans="1:13">
      <c r="A75" s="41">
        <v>8</v>
      </c>
      <c r="B75" s="41">
        <v>1</v>
      </c>
      <c r="C75" s="42">
        <v>702</v>
      </c>
      <c r="D75" s="41">
        <v>2.95</v>
      </c>
      <c r="E75" s="43" t="s">
        <v>75</v>
      </c>
      <c r="F75" s="44">
        <v>96.81</v>
      </c>
      <c r="G75" s="45">
        <v>76.1663</v>
      </c>
      <c r="H75" s="45">
        <v>20.6411</v>
      </c>
      <c r="I75" s="51" t="s">
        <v>76</v>
      </c>
      <c r="J75" s="55">
        <v>9000</v>
      </c>
      <c r="K75" s="53">
        <f t="shared" si="2"/>
        <v>871290</v>
      </c>
      <c r="L75" s="41" t="s">
        <v>77</v>
      </c>
      <c r="M75" s="56" t="s">
        <v>79</v>
      </c>
    </row>
    <row r="76" customHeight="1" spans="1:13">
      <c r="A76" s="41">
        <v>8</v>
      </c>
      <c r="B76" s="41">
        <v>1</v>
      </c>
      <c r="C76" s="42">
        <v>801</v>
      </c>
      <c r="D76" s="41">
        <v>2.95</v>
      </c>
      <c r="E76" s="43" t="s">
        <v>80</v>
      </c>
      <c r="F76" s="44">
        <v>77.4</v>
      </c>
      <c r="G76" s="45">
        <v>60.9005</v>
      </c>
      <c r="H76" s="45">
        <v>16.5041</v>
      </c>
      <c r="I76" s="51" t="s">
        <v>76</v>
      </c>
      <c r="J76" s="55">
        <v>9000</v>
      </c>
      <c r="K76" s="53">
        <f t="shared" si="2"/>
        <v>696600</v>
      </c>
      <c r="L76" s="41" t="s">
        <v>77</v>
      </c>
      <c r="M76" s="56" t="s">
        <v>79</v>
      </c>
    </row>
    <row r="77" customHeight="1" spans="1:13">
      <c r="A77" s="41">
        <v>8</v>
      </c>
      <c r="B77" s="41">
        <v>1</v>
      </c>
      <c r="C77" s="42">
        <v>802</v>
      </c>
      <c r="D77" s="41">
        <v>2.95</v>
      </c>
      <c r="E77" s="43" t="s">
        <v>75</v>
      </c>
      <c r="F77" s="44">
        <v>96.81</v>
      </c>
      <c r="G77" s="45">
        <v>76.1663</v>
      </c>
      <c r="H77" s="45">
        <v>20.6411</v>
      </c>
      <c r="I77" s="51" t="s">
        <v>76</v>
      </c>
      <c r="J77" s="55">
        <v>9000</v>
      </c>
      <c r="K77" s="53">
        <f t="shared" si="2"/>
        <v>871290</v>
      </c>
      <c r="L77" s="41" t="s">
        <v>77</v>
      </c>
      <c r="M77" s="56" t="s">
        <v>79</v>
      </c>
    </row>
    <row r="78" customHeight="1" spans="1:13">
      <c r="A78" s="41">
        <v>8</v>
      </c>
      <c r="B78" s="41">
        <v>1</v>
      </c>
      <c r="C78" s="42">
        <v>901</v>
      </c>
      <c r="D78" s="41">
        <v>2.95</v>
      </c>
      <c r="E78" s="43" t="s">
        <v>80</v>
      </c>
      <c r="F78" s="44">
        <v>77.4</v>
      </c>
      <c r="G78" s="45">
        <v>60.9005</v>
      </c>
      <c r="H78" s="45">
        <v>16.5041</v>
      </c>
      <c r="I78" s="51" t="s">
        <v>76</v>
      </c>
      <c r="J78" s="55">
        <v>9000</v>
      </c>
      <c r="K78" s="53">
        <f t="shared" si="2"/>
        <v>696600</v>
      </c>
      <c r="L78" s="41" t="s">
        <v>77</v>
      </c>
      <c r="M78" s="56" t="s">
        <v>79</v>
      </c>
    </row>
    <row r="79" customHeight="1" spans="1:13">
      <c r="A79" s="41">
        <v>8</v>
      </c>
      <c r="B79" s="41">
        <v>1</v>
      </c>
      <c r="C79" s="42">
        <v>902</v>
      </c>
      <c r="D79" s="41">
        <v>2.95</v>
      </c>
      <c r="E79" s="43" t="s">
        <v>75</v>
      </c>
      <c r="F79" s="44">
        <v>96.81</v>
      </c>
      <c r="G79" s="45">
        <v>76.1663</v>
      </c>
      <c r="H79" s="45">
        <v>20.6411</v>
      </c>
      <c r="I79" s="51" t="s">
        <v>76</v>
      </c>
      <c r="J79" s="55">
        <v>9000</v>
      </c>
      <c r="K79" s="53">
        <f t="shared" si="2"/>
        <v>871290</v>
      </c>
      <c r="L79" s="41" t="s">
        <v>77</v>
      </c>
      <c r="M79" s="56" t="s">
        <v>79</v>
      </c>
    </row>
    <row r="80" customHeight="1" spans="1:13">
      <c r="A80" s="41">
        <v>8</v>
      </c>
      <c r="B80" s="41">
        <v>1</v>
      </c>
      <c r="C80" s="42">
        <v>1001</v>
      </c>
      <c r="D80" s="41">
        <v>2.95</v>
      </c>
      <c r="E80" s="43" t="s">
        <v>80</v>
      </c>
      <c r="F80" s="44">
        <v>77.4</v>
      </c>
      <c r="G80" s="45">
        <v>60.9005</v>
      </c>
      <c r="H80" s="45">
        <v>16.5041</v>
      </c>
      <c r="I80" s="51" t="s">
        <v>76</v>
      </c>
      <c r="J80" s="55">
        <v>9000</v>
      </c>
      <c r="K80" s="53">
        <f t="shared" si="2"/>
        <v>696600</v>
      </c>
      <c r="L80" s="41" t="s">
        <v>77</v>
      </c>
      <c r="M80" s="56" t="s">
        <v>79</v>
      </c>
    </row>
    <row r="81" customHeight="1" spans="1:13">
      <c r="A81" s="41">
        <v>8</v>
      </c>
      <c r="B81" s="41">
        <v>1</v>
      </c>
      <c r="C81" s="42">
        <v>1002</v>
      </c>
      <c r="D81" s="41">
        <v>2.95</v>
      </c>
      <c r="E81" s="43" t="s">
        <v>75</v>
      </c>
      <c r="F81" s="44">
        <v>96.81</v>
      </c>
      <c r="G81" s="45">
        <v>76.1663</v>
      </c>
      <c r="H81" s="45">
        <v>20.6411</v>
      </c>
      <c r="I81" s="51" t="s">
        <v>76</v>
      </c>
      <c r="J81" s="55">
        <v>9000</v>
      </c>
      <c r="K81" s="53">
        <f t="shared" si="2"/>
        <v>871290</v>
      </c>
      <c r="L81" s="41" t="s">
        <v>77</v>
      </c>
      <c r="M81" s="56" t="s">
        <v>79</v>
      </c>
    </row>
    <row r="82" customHeight="1" spans="1:13">
      <c r="A82" s="41">
        <v>8</v>
      </c>
      <c r="B82" s="41">
        <v>1</v>
      </c>
      <c r="C82" s="42">
        <v>1101</v>
      </c>
      <c r="D82" s="41">
        <v>2.9</v>
      </c>
      <c r="E82" s="43" t="s">
        <v>80</v>
      </c>
      <c r="F82" s="44">
        <v>77.4</v>
      </c>
      <c r="G82" s="45">
        <v>60.9005</v>
      </c>
      <c r="H82" s="45">
        <v>16.5041</v>
      </c>
      <c r="I82" s="51" t="s">
        <v>76</v>
      </c>
      <c r="J82" s="55">
        <v>9000</v>
      </c>
      <c r="K82" s="53">
        <f t="shared" si="2"/>
        <v>696600</v>
      </c>
      <c r="L82" s="41" t="s">
        <v>77</v>
      </c>
      <c r="M82" s="56" t="s">
        <v>79</v>
      </c>
    </row>
    <row r="83" customHeight="1" spans="1:13">
      <c r="A83" s="41">
        <v>8</v>
      </c>
      <c r="B83" s="41">
        <v>1</v>
      </c>
      <c r="C83" s="42">
        <v>1102</v>
      </c>
      <c r="D83" s="41">
        <v>2.9</v>
      </c>
      <c r="E83" s="43" t="s">
        <v>75</v>
      </c>
      <c r="F83" s="44">
        <v>96.81</v>
      </c>
      <c r="G83" s="45">
        <v>76.1663</v>
      </c>
      <c r="H83" s="45">
        <v>20.6411</v>
      </c>
      <c r="I83" s="51" t="s">
        <v>76</v>
      </c>
      <c r="J83" s="55">
        <v>9000</v>
      </c>
      <c r="K83" s="53">
        <f t="shared" si="2"/>
        <v>871290</v>
      </c>
      <c r="L83" s="41" t="s">
        <v>77</v>
      </c>
      <c r="M83" s="56" t="s">
        <v>79</v>
      </c>
    </row>
    <row r="84" customHeight="1" spans="1:13">
      <c r="A84" s="41">
        <v>8</v>
      </c>
      <c r="B84" s="41">
        <v>2</v>
      </c>
      <c r="C84" s="42">
        <v>203</v>
      </c>
      <c r="D84" s="41">
        <v>2.95</v>
      </c>
      <c r="E84" s="43" t="s">
        <v>78</v>
      </c>
      <c r="F84" s="44">
        <v>95.47</v>
      </c>
      <c r="G84" s="45">
        <v>75.9158</v>
      </c>
      <c r="H84" s="45">
        <v>19.554</v>
      </c>
      <c r="I84" s="51" t="s">
        <v>76</v>
      </c>
      <c r="J84" s="55">
        <v>9000</v>
      </c>
      <c r="K84" s="53">
        <f t="shared" si="2"/>
        <v>859230</v>
      </c>
      <c r="L84" s="41" t="s">
        <v>77</v>
      </c>
      <c r="M84" s="56" t="s">
        <v>79</v>
      </c>
    </row>
    <row r="85" customHeight="1" spans="1:13">
      <c r="A85" s="41">
        <v>8</v>
      </c>
      <c r="B85" s="41">
        <v>2</v>
      </c>
      <c r="C85" s="42">
        <v>303</v>
      </c>
      <c r="D85" s="41">
        <v>2.95</v>
      </c>
      <c r="E85" s="43" t="s">
        <v>78</v>
      </c>
      <c r="F85" s="44">
        <v>95.66</v>
      </c>
      <c r="G85" s="45">
        <v>76.0638</v>
      </c>
      <c r="H85" s="45">
        <v>19.5921</v>
      </c>
      <c r="I85" s="51" t="s">
        <v>76</v>
      </c>
      <c r="J85" s="55">
        <v>9000</v>
      </c>
      <c r="K85" s="53">
        <f t="shared" si="2"/>
        <v>860940</v>
      </c>
      <c r="L85" s="41" t="s">
        <v>77</v>
      </c>
      <c r="M85" s="56" t="s">
        <v>79</v>
      </c>
    </row>
    <row r="86" customHeight="1" spans="1:13">
      <c r="A86" s="41">
        <v>8</v>
      </c>
      <c r="B86" s="41">
        <v>2</v>
      </c>
      <c r="C86" s="42">
        <v>304</v>
      </c>
      <c r="D86" s="41">
        <v>2.95</v>
      </c>
      <c r="E86" s="43" t="s">
        <v>75</v>
      </c>
      <c r="F86" s="44">
        <v>96.65</v>
      </c>
      <c r="G86" s="45">
        <v>76.8545</v>
      </c>
      <c r="H86" s="45">
        <v>19.7958</v>
      </c>
      <c r="I86" s="51" t="s">
        <v>76</v>
      </c>
      <c r="J86" s="55">
        <v>9000</v>
      </c>
      <c r="K86" s="53">
        <f t="shared" si="2"/>
        <v>869850</v>
      </c>
      <c r="L86" s="41" t="s">
        <v>77</v>
      </c>
      <c r="M86" s="56" t="s">
        <v>79</v>
      </c>
    </row>
    <row r="87" customHeight="1" spans="1:13">
      <c r="A87" s="41">
        <v>8</v>
      </c>
      <c r="B87" s="41">
        <v>2</v>
      </c>
      <c r="C87" s="42">
        <v>403</v>
      </c>
      <c r="D87" s="41">
        <v>2.95</v>
      </c>
      <c r="E87" s="43" t="s">
        <v>78</v>
      </c>
      <c r="F87" s="44">
        <v>95.66</v>
      </c>
      <c r="G87" s="45">
        <v>76.0638</v>
      </c>
      <c r="H87" s="45">
        <v>19.5921</v>
      </c>
      <c r="I87" s="51" t="s">
        <v>76</v>
      </c>
      <c r="J87" s="55">
        <v>9000</v>
      </c>
      <c r="K87" s="53">
        <f t="shared" si="2"/>
        <v>860940</v>
      </c>
      <c r="L87" s="41" t="s">
        <v>77</v>
      </c>
      <c r="M87" s="56" t="s">
        <v>79</v>
      </c>
    </row>
    <row r="88" customHeight="1" spans="1:13">
      <c r="A88" s="41">
        <v>8</v>
      </c>
      <c r="B88" s="41">
        <v>2</v>
      </c>
      <c r="C88" s="42">
        <v>404</v>
      </c>
      <c r="D88" s="41">
        <v>2.95</v>
      </c>
      <c r="E88" s="43" t="s">
        <v>75</v>
      </c>
      <c r="F88" s="44">
        <v>96.65</v>
      </c>
      <c r="G88" s="45">
        <v>76.8545</v>
      </c>
      <c r="H88" s="45">
        <v>19.7958</v>
      </c>
      <c r="I88" s="51" t="s">
        <v>76</v>
      </c>
      <c r="J88" s="55">
        <v>9000</v>
      </c>
      <c r="K88" s="53">
        <f t="shared" si="2"/>
        <v>869850</v>
      </c>
      <c r="L88" s="41" t="s">
        <v>77</v>
      </c>
      <c r="M88" s="56" t="s">
        <v>79</v>
      </c>
    </row>
    <row r="89" customHeight="1" spans="1:13">
      <c r="A89" s="41">
        <v>8</v>
      </c>
      <c r="B89" s="41">
        <v>2</v>
      </c>
      <c r="C89" s="42">
        <v>503</v>
      </c>
      <c r="D89" s="41">
        <v>2.95</v>
      </c>
      <c r="E89" s="43" t="s">
        <v>78</v>
      </c>
      <c r="F89" s="44">
        <v>95.66</v>
      </c>
      <c r="G89" s="45">
        <v>76.0638</v>
      </c>
      <c r="H89" s="45">
        <v>19.5921</v>
      </c>
      <c r="I89" s="51" t="s">
        <v>76</v>
      </c>
      <c r="J89" s="55">
        <v>9000</v>
      </c>
      <c r="K89" s="53">
        <f t="shared" si="2"/>
        <v>860940</v>
      </c>
      <c r="L89" s="41" t="s">
        <v>77</v>
      </c>
      <c r="M89" s="56" t="s">
        <v>79</v>
      </c>
    </row>
    <row r="90" customHeight="1" spans="1:13">
      <c r="A90" s="41">
        <v>8</v>
      </c>
      <c r="B90" s="41">
        <v>2</v>
      </c>
      <c r="C90" s="42">
        <v>504</v>
      </c>
      <c r="D90" s="41">
        <v>2.95</v>
      </c>
      <c r="E90" s="43" t="s">
        <v>75</v>
      </c>
      <c r="F90" s="44">
        <v>96.65</v>
      </c>
      <c r="G90" s="45">
        <v>76.8545</v>
      </c>
      <c r="H90" s="45">
        <v>19.7958</v>
      </c>
      <c r="I90" s="51" t="s">
        <v>76</v>
      </c>
      <c r="J90" s="55">
        <v>9000</v>
      </c>
      <c r="K90" s="53">
        <f t="shared" si="2"/>
        <v>869850</v>
      </c>
      <c r="L90" s="41" t="s">
        <v>77</v>
      </c>
      <c r="M90" s="56" t="s">
        <v>79</v>
      </c>
    </row>
    <row r="91" customHeight="1" spans="1:13">
      <c r="A91" s="41">
        <v>8</v>
      </c>
      <c r="B91" s="41">
        <v>2</v>
      </c>
      <c r="C91" s="42">
        <v>603</v>
      </c>
      <c r="D91" s="41">
        <v>2.95</v>
      </c>
      <c r="E91" s="43" t="s">
        <v>78</v>
      </c>
      <c r="F91" s="44">
        <v>95.66</v>
      </c>
      <c r="G91" s="45">
        <v>76.0638</v>
      </c>
      <c r="H91" s="45">
        <v>19.5921</v>
      </c>
      <c r="I91" s="51" t="s">
        <v>76</v>
      </c>
      <c r="J91" s="55">
        <v>9000</v>
      </c>
      <c r="K91" s="53">
        <f t="shared" si="2"/>
        <v>860940</v>
      </c>
      <c r="L91" s="41" t="s">
        <v>77</v>
      </c>
      <c r="M91" s="56" t="s">
        <v>79</v>
      </c>
    </row>
    <row r="92" customHeight="1" spans="1:13">
      <c r="A92" s="41">
        <v>8</v>
      </c>
      <c r="B92" s="41">
        <v>2</v>
      </c>
      <c r="C92" s="42">
        <v>604</v>
      </c>
      <c r="D92" s="41">
        <v>2.95</v>
      </c>
      <c r="E92" s="43" t="s">
        <v>75</v>
      </c>
      <c r="F92" s="44">
        <v>96.65</v>
      </c>
      <c r="G92" s="45">
        <v>76.8545</v>
      </c>
      <c r="H92" s="45">
        <v>19.7958</v>
      </c>
      <c r="I92" s="51" t="s">
        <v>76</v>
      </c>
      <c r="J92" s="55">
        <v>9000</v>
      </c>
      <c r="K92" s="53">
        <f t="shared" si="2"/>
        <v>869850</v>
      </c>
      <c r="L92" s="41" t="s">
        <v>77</v>
      </c>
      <c r="M92" s="56" t="s">
        <v>79</v>
      </c>
    </row>
    <row r="93" customHeight="1" spans="1:13">
      <c r="A93" s="41">
        <v>8</v>
      </c>
      <c r="B93" s="41">
        <v>2</v>
      </c>
      <c r="C93" s="42">
        <v>703</v>
      </c>
      <c r="D93" s="41">
        <v>2.95</v>
      </c>
      <c r="E93" s="43" t="s">
        <v>78</v>
      </c>
      <c r="F93" s="44">
        <v>95.66</v>
      </c>
      <c r="G93" s="45">
        <v>76.0638</v>
      </c>
      <c r="H93" s="45">
        <v>19.5921</v>
      </c>
      <c r="I93" s="51" t="s">
        <v>76</v>
      </c>
      <c r="J93" s="55">
        <v>9000</v>
      </c>
      <c r="K93" s="53">
        <f t="shared" si="2"/>
        <v>860940</v>
      </c>
      <c r="L93" s="41" t="s">
        <v>77</v>
      </c>
      <c r="M93" s="56" t="s">
        <v>79</v>
      </c>
    </row>
    <row r="94" customHeight="1" spans="1:13">
      <c r="A94" s="41">
        <v>8</v>
      </c>
      <c r="B94" s="41">
        <v>2</v>
      </c>
      <c r="C94" s="42">
        <v>704</v>
      </c>
      <c r="D94" s="41">
        <v>2.95</v>
      </c>
      <c r="E94" s="43" t="s">
        <v>75</v>
      </c>
      <c r="F94" s="44">
        <v>96.65</v>
      </c>
      <c r="G94" s="45">
        <v>76.8545</v>
      </c>
      <c r="H94" s="45">
        <v>19.7958</v>
      </c>
      <c r="I94" s="51" t="s">
        <v>76</v>
      </c>
      <c r="J94" s="55">
        <v>9000</v>
      </c>
      <c r="K94" s="53">
        <f t="shared" si="2"/>
        <v>869850</v>
      </c>
      <c r="L94" s="41" t="s">
        <v>77</v>
      </c>
      <c r="M94" s="56" t="s">
        <v>79</v>
      </c>
    </row>
    <row r="95" customHeight="1" spans="1:13">
      <c r="A95" s="41">
        <v>8</v>
      </c>
      <c r="B95" s="41">
        <v>2</v>
      </c>
      <c r="C95" s="42">
        <v>803</v>
      </c>
      <c r="D95" s="41">
        <v>2.95</v>
      </c>
      <c r="E95" s="43" t="s">
        <v>78</v>
      </c>
      <c r="F95" s="44">
        <v>95.66</v>
      </c>
      <c r="G95" s="45">
        <v>76.0638</v>
      </c>
      <c r="H95" s="45">
        <v>19.5921</v>
      </c>
      <c r="I95" s="51" t="s">
        <v>76</v>
      </c>
      <c r="J95" s="55">
        <v>9000</v>
      </c>
      <c r="K95" s="53">
        <f t="shared" si="2"/>
        <v>860940</v>
      </c>
      <c r="L95" s="41" t="s">
        <v>77</v>
      </c>
      <c r="M95" s="56" t="s">
        <v>79</v>
      </c>
    </row>
    <row r="96" customHeight="1" spans="1:13">
      <c r="A96" s="41">
        <v>8</v>
      </c>
      <c r="B96" s="41">
        <v>2</v>
      </c>
      <c r="C96" s="42">
        <v>804</v>
      </c>
      <c r="D96" s="41">
        <v>2.95</v>
      </c>
      <c r="E96" s="43" t="s">
        <v>75</v>
      </c>
      <c r="F96" s="44">
        <v>96.65</v>
      </c>
      <c r="G96" s="45">
        <v>76.8545</v>
      </c>
      <c r="H96" s="45">
        <v>19.7958</v>
      </c>
      <c r="I96" s="51" t="s">
        <v>76</v>
      </c>
      <c r="J96" s="55">
        <v>9000</v>
      </c>
      <c r="K96" s="53">
        <f t="shared" si="2"/>
        <v>869850</v>
      </c>
      <c r="L96" s="41" t="s">
        <v>77</v>
      </c>
      <c r="M96" s="56" t="s">
        <v>79</v>
      </c>
    </row>
    <row r="97" customHeight="1" spans="1:13">
      <c r="A97" s="41">
        <v>8</v>
      </c>
      <c r="B97" s="41">
        <v>2</v>
      </c>
      <c r="C97" s="42">
        <v>903</v>
      </c>
      <c r="D97" s="41">
        <v>2.95</v>
      </c>
      <c r="E97" s="43" t="s">
        <v>78</v>
      </c>
      <c r="F97" s="44">
        <v>95.66</v>
      </c>
      <c r="G97" s="45">
        <v>76.0638</v>
      </c>
      <c r="H97" s="45">
        <v>19.5921</v>
      </c>
      <c r="I97" s="51" t="s">
        <v>76</v>
      </c>
      <c r="J97" s="55">
        <v>9000</v>
      </c>
      <c r="K97" s="53">
        <f t="shared" si="2"/>
        <v>860940</v>
      </c>
      <c r="L97" s="41" t="s">
        <v>77</v>
      </c>
      <c r="M97" s="56" t="s">
        <v>79</v>
      </c>
    </row>
    <row r="98" customHeight="1" spans="1:13">
      <c r="A98" s="41">
        <v>8</v>
      </c>
      <c r="B98" s="41">
        <v>2</v>
      </c>
      <c r="C98" s="42">
        <v>904</v>
      </c>
      <c r="D98" s="41">
        <v>2.95</v>
      </c>
      <c r="E98" s="43" t="s">
        <v>75</v>
      </c>
      <c r="F98" s="44">
        <v>96.65</v>
      </c>
      <c r="G98" s="45">
        <v>76.8545</v>
      </c>
      <c r="H98" s="45">
        <v>19.7958</v>
      </c>
      <c r="I98" s="51" t="s">
        <v>76</v>
      </c>
      <c r="J98" s="55">
        <v>9000</v>
      </c>
      <c r="K98" s="53">
        <f t="shared" si="2"/>
        <v>869850</v>
      </c>
      <c r="L98" s="41" t="s">
        <v>77</v>
      </c>
      <c r="M98" s="56" t="s">
        <v>79</v>
      </c>
    </row>
    <row r="99" customHeight="1" spans="1:13">
      <c r="A99" s="41">
        <v>8</v>
      </c>
      <c r="B99" s="41">
        <v>2</v>
      </c>
      <c r="C99" s="42">
        <v>1003</v>
      </c>
      <c r="D99" s="41">
        <v>2.95</v>
      </c>
      <c r="E99" s="43" t="s">
        <v>78</v>
      </c>
      <c r="F99" s="44">
        <v>95.66</v>
      </c>
      <c r="G99" s="45">
        <v>76.0638</v>
      </c>
      <c r="H99" s="45">
        <v>19.5921</v>
      </c>
      <c r="I99" s="51" t="s">
        <v>76</v>
      </c>
      <c r="J99" s="55">
        <v>9000</v>
      </c>
      <c r="K99" s="53">
        <f t="shared" si="2"/>
        <v>860940</v>
      </c>
      <c r="L99" s="41" t="s">
        <v>77</v>
      </c>
      <c r="M99" s="56" t="s">
        <v>79</v>
      </c>
    </row>
    <row r="100" customHeight="1" spans="1:13">
      <c r="A100" s="41">
        <v>8</v>
      </c>
      <c r="B100" s="41">
        <v>2</v>
      </c>
      <c r="C100" s="42">
        <v>1004</v>
      </c>
      <c r="D100" s="41">
        <v>2.95</v>
      </c>
      <c r="E100" s="43" t="s">
        <v>75</v>
      </c>
      <c r="F100" s="44">
        <v>96.65</v>
      </c>
      <c r="G100" s="45">
        <v>76.8545</v>
      </c>
      <c r="H100" s="45">
        <v>19.7958</v>
      </c>
      <c r="I100" s="51" t="s">
        <v>76</v>
      </c>
      <c r="J100" s="55">
        <v>9000</v>
      </c>
      <c r="K100" s="53">
        <f t="shared" si="2"/>
        <v>869850</v>
      </c>
      <c r="L100" s="41" t="s">
        <v>77</v>
      </c>
      <c r="M100" s="56" t="s">
        <v>79</v>
      </c>
    </row>
    <row r="101" customHeight="1" spans="1:13">
      <c r="A101" s="41">
        <v>8</v>
      </c>
      <c r="B101" s="41">
        <v>2</v>
      </c>
      <c r="C101" s="42">
        <v>1103</v>
      </c>
      <c r="D101" s="41">
        <v>2.9</v>
      </c>
      <c r="E101" s="43" t="s">
        <v>78</v>
      </c>
      <c r="F101" s="44">
        <v>95.66</v>
      </c>
      <c r="G101" s="45">
        <v>76.0638</v>
      </c>
      <c r="H101" s="45">
        <v>19.5921</v>
      </c>
      <c r="I101" s="51" t="s">
        <v>76</v>
      </c>
      <c r="J101" s="55">
        <v>9000</v>
      </c>
      <c r="K101" s="53">
        <f t="shared" si="2"/>
        <v>860940</v>
      </c>
      <c r="L101" s="41" t="s">
        <v>77</v>
      </c>
      <c r="M101" s="56" t="s">
        <v>79</v>
      </c>
    </row>
    <row r="102" customHeight="1" spans="1:13">
      <c r="A102" s="41">
        <v>8</v>
      </c>
      <c r="B102" s="41">
        <v>2</v>
      </c>
      <c r="C102" s="42">
        <v>1104</v>
      </c>
      <c r="D102" s="41">
        <v>2.9</v>
      </c>
      <c r="E102" s="43" t="s">
        <v>75</v>
      </c>
      <c r="F102" s="44">
        <v>96.65</v>
      </c>
      <c r="G102" s="45">
        <v>76.8545</v>
      </c>
      <c r="H102" s="45">
        <v>19.7958</v>
      </c>
      <c r="I102" s="51" t="s">
        <v>76</v>
      </c>
      <c r="J102" s="55">
        <v>9000</v>
      </c>
      <c r="K102" s="53">
        <f t="shared" si="2"/>
        <v>869850</v>
      </c>
      <c r="L102" s="41" t="s">
        <v>77</v>
      </c>
      <c r="M102" s="56" t="s">
        <v>79</v>
      </c>
    </row>
    <row r="103" customHeight="1" spans="1:13">
      <c r="A103" s="57" t="s">
        <v>81</v>
      </c>
      <c r="B103" s="57"/>
      <c r="C103" s="57" t="s">
        <v>82</v>
      </c>
      <c r="D103" s="57"/>
      <c r="E103" s="57"/>
      <c r="F103" s="57">
        <f>SUM(F5:F102)</f>
        <v>9641.19</v>
      </c>
      <c r="G103" s="57"/>
      <c r="H103" s="57"/>
      <c r="I103" s="57"/>
      <c r="J103" s="59">
        <f>K103/F103</f>
        <v>10857.6149832127</v>
      </c>
      <c r="K103" s="53">
        <f>SUM(K5:K102)</f>
        <v>104680329</v>
      </c>
      <c r="L103" s="57"/>
      <c r="M103" s="60"/>
    </row>
    <row r="104" customHeight="1" spans="1:13">
      <c r="A104" s="58" t="s">
        <v>83</v>
      </c>
      <c r="B104" s="58"/>
      <c r="C104" s="58"/>
      <c r="D104" s="58"/>
      <c r="E104" s="58"/>
      <c r="F104" s="58"/>
      <c r="G104" s="58"/>
      <c r="H104" s="58"/>
      <c r="I104" s="58"/>
      <c r="J104" s="58"/>
      <c r="K104" s="58"/>
      <c r="L104" s="58"/>
      <c r="M104" s="61"/>
    </row>
    <row r="105" customHeight="1" spans="10:10">
      <c r="J105" s="31" t="s">
        <v>84</v>
      </c>
    </row>
    <row r="107" customHeight="1" spans="11:11">
      <c r="K107" s="62"/>
    </row>
    <row r="108" customHeight="1" spans="11:11">
      <c r="K108" s="63"/>
    </row>
    <row r="109" customHeight="1" spans="11:11">
      <c r="K109" s="64"/>
    </row>
  </sheetData>
  <mergeCells count="6">
    <mergeCell ref="A1:M1"/>
    <mergeCell ref="A2:M2"/>
    <mergeCell ref="A3:M3"/>
    <mergeCell ref="A103:B103"/>
    <mergeCell ref="A104:M104"/>
    <mergeCell ref="J105:L105"/>
  </mergeCells>
  <printOptions horizontalCentered="1"/>
  <pageMargins left="0.156944444444444" right="0.118055555555556" top="0.196527777777778" bottom="0.156944444444444" header="0.275" footer="0.0784722222222222"/>
  <pageSetup paperSize="9" scale="57" orientation="portrait" verticalDpi="300"/>
  <headerFooter/>
  <rowBreaks count="1" manualBreakCount="1">
    <brk id="148" max="16383"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5"/>
  <sheetViews>
    <sheetView tabSelected="1" zoomScale="70" zoomScaleNormal="70" workbookViewId="0">
      <selection activeCell="P18" sqref="P18"/>
    </sheetView>
  </sheetViews>
  <sheetFormatPr defaultColWidth="11" defaultRowHeight="18.75"/>
  <cols>
    <col min="1" max="1" width="11" style="4"/>
    <col min="2" max="2" width="17.4416666666667" style="4" customWidth="1"/>
    <col min="3" max="3" width="9.88333333333333" style="2" customWidth="1"/>
    <col min="4" max="4" width="11.5583333333333" style="4" customWidth="1"/>
    <col min="5" max="5" width="15.3333333333333" style="4" customWidth="1"/>
    <col min="6" max="6" width="12.5583333333333" style="4" customWidth="1"/>
    <col min="7" max="7" width="14.4416666666667" style="4" customWidth="1"/>
    <col min="8" max="8" width="14.3333333333333" style="5" customWidth="1"/>
    <col min="9" max="9" width="10.2166666666667" style="4" customWidth="1"/>
    <col min="10" max="10" width="20.6666666666667" style="5" customWidth="1"/>
    <col min="11" max="11" width="17.3333333333333" style="6" customWidth="1"/>
    <col min="12" max="12" width="8.21666666666667" style="4" customWidth="1"/>
    <col min="13" max="13" width="7.775" style="4" customWidth="1"/>
    <col min="14" max="16384" width="11" style="4"/>
  </cols>
  <sheetData>
    <row r="1" s="1" customFormat="1" ht="30" customHeight="1" spans="1:13">
      <c r="A1" s="7" t="s">
        <v>85</v>
      </c>
      <c r="B1" s="7"/>
      <c r="C1" s="7"/>
      <c r="D1" s="7"/>
      <c r="E1" s="7"/>
      <c r="F1" s="7"/>
      <c r="G1" s="7"/>
      <c r="H1" s="8"/>
      <c r="I1" s="7"/>
      <c r="J1" s="8"/>
      <c r="K1" s="25"/>
      <c r="L1" s="7"/>
      <c r="M1" s="7"/>
    </row>
    <row r="2" s="2" customFormat="1" ht="30" customHeight="1" spans="1:13">
      <c r="A2" s="9" t="s">
        <v>86</v>
      </c>
      <c r="B2" s="9"/>
      <c r="C2" s="9"/>
      <c r="D2" s="9"/>
      <c r="E2" s="9"/>
      <c r="F2" s="9"/>
      <c r="G2" s="9"/>
      <c r="H2" s="10"/>
      <c r="I2" s="9"/>
      <c r="J2" s="10"/>
      <c r="K2" s="26"/>
      <c r="L2" s="9"/>
      <c r="M2" s="9"/>
    </row>
    <row r="3" s="1" customFormat="1" ht="30" customHeight="1" spans="1:13">
      <c r="A3" s="11" t="s">
        <v>62</v>
      </c>
      <c r="B3" s="11"/>
      <c r="C3" s="11"/>
      <c r="D3" s="11"/>
      <c r="E3" s="11"/>
      <c r="F3" s="11"/>
      <c r="G3" s="11"/>
      <c r="H3" s="11"/>
      <c r="I3" s="11"/>
      <c r="J3" s="11"/>
      <c r="K3" s="11"/>
      <c r="L3" s="11"/>
      <c r="M3" s="11"/>
    </row>
    <row r="4" s="3" customFormat="1" ht="88.95" customHeight="1" spans="1:13">
      <c r="A4" s="12" t="s">
        <v>63</v>
      </c>
      <c r="B4" s="12" t="s">
        <v>64</v>
      </c>
      <c r="C4" s="12" t="s">
        <v>65</v>
      </c>
      <c r="D4" s="12" t="s">
        <v>66</v>
      </c>
      <c r="E4" s="12" t="s">
        <v>24</v>
      </c>
      <c r="F4" s="12" t="s">
        <v>67</v>
      </c>
      <c r="G4" s="12" t="s">
        <v>68</v>
      </c>
      <c r="H4" s="13" t="s">
        <v>69</v>
      </c>
      <c r="I4" s="12" t="s">
        <v>70</v>
      </c>
      <c r="J4" s="13" t="s">
        <v>87</v>
      </c>
      <c r="K4" s="27" t="s">
        <v>72</v>
      </c>
      <c r="L4" s="12" t="s">
        <v>88</v>
      </c>
      <c r="M4" s="12" t="s">
        <v>74</v>
      </c>
    </row>
    <row r="5" ht="27" customHeight="1" spans="1:13">
      <c r="A5" s="14" t="s">
        <v>89</v>
      </c>
      <c r="B5" s="14"/>
      <c r="C5" s="15" t="s">
        <v>90</v>
      </c>
      <c r="D5" s="14">
        <v>3.6</v>
      </c>
      <c r="E5" s="14" t="s">
        <v>91</v>
      </c>
      <c r="F5" s="16">
        <v>82.79</v>
      </c>
      <c r="G5" s="14">
        <v>78.24</v>
      </c>
      <c r="H5" s="16">
        <v>4.55</v>
      </c>
      <c r="I5" s="28" t="s">
        <v>76</v>
      </c>
      <c r="J5" s="16">
        <v>19241.58</v>
      </c>
      <c r="K5" s="15">
        <f>ROUND(F5*J5,0)</f>
        <v>1593010</v>
      </c>
      <c r="L5" s="14" t="s">
        <v>77</v>
      </c>
      <c r="M5" s="14"/>
    </row>
    <row r="6" ht="27" customHeight="1" spans="1:13">
      <c r="A6" s="14" t="s">
        <v>89</v>
      </c>
      <c r="B6" s="14"/>
      <c r="C6" s="15" t="s">
        <v>92</v>
      </c>
      <c r="D6" s="14">
        <v>3.6</v>
      </c>
      <c r="E6" s="14" t="s">
        <v>91</v>
      </c>
      <c r="F6" s="16">
        <v>28.58</v>
      </c>
      <c r="G6" s="14">
        <v>27.01</v>
      </c>
      <c r="H6" s="16">
        <v>1.57</v>
      </c>
      <c r="I6" s="28" t="s">
        <v>76</v>
      </c>
      <c r="J6" s="16">
        <v>19241.57</v>
      </c>
      <c r="K6" s="15">
        <f t="shared" ref="K6:K21" si="0">ROUND(F6*J6,0)</f>
        <v>549924</v>
      </c>
      <c r="L6" s="14" t="s">
        <v>77</v>
      </c>
      <c r="M6" s="14"/>
    </row>
    <row r="7" ht="27" customHeight="1" spans="1:13">
      <c r="A7" s="14" t="s">
        <v>89</v>
      </c>
      <c r="B7" s="14"/>
      <c r="C7" s="15" t="s">
        <v>93</v>
      </c>
      <c r="D7" s="14">
        <v>3.6</v>
      </c>
      <c r="E7" s="14" t="s">
        <v>91</v>
      </c>
      <c r="F7" s="16">
        <v>57.1</v>
      </c>
      <c r="G7" s="14">
        <v>53.96</v>
      </c>
      <c r="H7" s="16">
        <v>3.14</v>
      </c>
      <c r="I7" s="28" t="s">
        <v>76</v>
      </c>
      <c r="J7" s="16">
        <v>19578.65</v>
      </c>
      <c r="K7" s="15">
        <f t="shared" si="0"/>
        <v>1117941</v>
      </c>
      <c r="L7" s="14" t="s">
        <v>77</v>
      </c>
      <c r="M7" s="14"/>
    </row>
    <row r="8" ht="27" customHeight="1" spans="1:13">
      <c r="A8" s="14" t="s">
        <v>89</v>
      </c>
      <c r="B8" s="14"/>
      <c r="C8" s="15" t="s">
        <v>94</v>
      </c>
      <c r="D8" s="14">
        <v>3.6</v>
      </c>
      <c r="E8" s="14" t="s">
        <v>91</v>
      </c>
      <c r="F8" s="16">
        <v>56.41</v>
      </c>
      <c r="G8" s="14">
        <v>53.31</v>
      </c>
      <c r="H8" s="16">
        <v>3.11</v>
      </c>
      <c r="I8" s="28" t="s">
        <v>76</v>
      </c>
      <c r="J8" s="16">
        <v>19578.66</v>
      </c>
      <c r="K8" s="15">
        <f t="shared" si="0"/>
        <v>1104432</v>
      </c>
      <c r="L8" s="14" t="s">
        <v>77</v>
      </c>
      <c r="M8" s="14"/>
    </row>
    <row r="9" ht="27" customHeight="1" spans="1:13">
      <c r="A9" s="14" t="s">
        <v>89</v>
      </c>
      <c r="B9" s="14"/>
      <c r="C9" s="15" t="s">
        <v>95</v>
      </c>
      <c r="D9" s="14">
        <v>3.6</v>
      </c>
      <c r="E9" s="14" t="s">
        <v>91</v>
      </c>
      <c r="F9" s="16">
        <v>29.53</v>
      </c>
      <c r="G9" s="14">
        <v>27.91</v>
      </c>
      <c r="H9" s="16">
        <v>1.62</v>
      </c>
      <c r="I9" s="28" t="s">
        <v>76</v>
      </c>
      <c r="J9" s="16">
        <v>20252.79</v>
      </c>
      <c r="K9" s="15">
        <f t="shared" si="0"/>
        <v>598065</v>
      </c>
      <c r="L9" s="14" t="s">
        <v>77</v>
      </c>
      <c r="M9" s="14"/>
    </row>
    <row r="10" ht="27" customHeight="1" spans="1:13">
      <c r="A10" s="14" t="s">
        <v>89</v>
      </c>
      <c r="B10" s="14"/>
      <c r="C10" s="15" t="s">
        <v>96</v>
      </c>
      <c r="D10" s="14">
        <v>3.6</v>
      </c>
      <c r="E10" s="14" t="s">
        <v>91</v>
      </c>
      <c r="F10" s="17">
        <v>54.72</v>
      </c>
      <c r="G10" s="14">
        <v>51.71</v>
      </c>
      <c r="H10" s="16">
        <v>3.01</v>
      </c>
      <c r="I10" s="28" t="s">
        <v>76</v>
      </c>
      <c r="J10" s="16">
        <v>20252.81</v>
      </c>
      <c r="K10" s="15">
        <f t="shared" si="0"/>
        <v>1108234</v>
      </c>
      <c r="L10" s="14" t="s">
        <v>77</v>
      </c>
      <c r="M10" s="14"/>
    </row>
    <row r="11" ht="27" customHeight="1" spans="1:13">
      <c r="A11" s="14" t="s">
        <v>89</v>
      </c>
      <c r="B11" s="14"/>
      <c r="C11" s="15" t="s">
        <v>97</v>
      </c>
      <c r="D11" s="14">
        <v>3.6</v>
      </c>
      <c r="E11" s="14" t="s">
        <v>91</v>
      </c>
      <c r="F11" s="16">
        <v>135.25</v>
      </c>
      <c r="G11" s="14">
        <v>127.82</v>
      </c>
      <c r="H11" s="16">
        <v>7.43</v>
      </c>
      <c r="I11" s="28" t="s">
        <v>76</v>
      </c>
      <c r="J11" s="16">
        <v>20252.81</v>
      </c>
      <c r="K11" s="15">
        <f t="shared" si="0"/>
        <v>2739193</v>
      </c>
      <c r="L11" s="14" t="s">
        <v>77</v>
      </c>
      <c r="M11" s="14"/>
    </row>
    <row r="12" ht="27" customHeight="1" spans="1:13">
      <c r="A12" s="14" t="s">
        <v>89</v>
      </c>
      <c r="B12" s="14"/>
      <c r="C12" s="15" t="s">
        <v>98</v>
      </c>
      <c r="D12" s="14">
        <v>3.6</v>
      </c>
      <c r="E12" s="14" t="s">
        <v>91</v>
      </c>
      <c r="F12" s="16">
        <v>66.92</v>
      </c>
      <c r="G12" s="14">
        <v>63.24</v>
      </c>
      <c r="H12" s="16">
        <v>3.68</v>
      </c>
      <c r="I12" s="28" t="s">
        <v>76</v>
      </c>
      <c r="J12" s="16">
        <v>20252.81</v>
      </c>
      <c r="K12" s="15">
        <f t="shared" si="0"/>
        <v>1355318</v>
      </c>
      <c r="L12" s="14" t="s">
        <v>77</v>
      </c>
      <c r="M12" s="14"/>
    </row>
    <row r="13" ht="27" customHeight="1" spans="1:13">
      <c r="A13" s="14" t="s">
        <v>89</v>
      </c>
      <c r="B13" s="14"/>
      <c r="C13" s="15" t="s">
        <v>99</v>
      </c>
      <c r="D13" s="14">
        <v>3.6</v>
      </c>
      <c r="E13" s="14" t="s">
        <v>91</v>
      </c>
      <c r="F13" s="16">
        <v>66.75</v>
      </c>
      <c r="G13" s="14">
        <v>63.24</v>
      </c>
      <c r="H13" s="16">
        <v>3.51</v>
      </c>
      <c r="I13" s="28" t="s">
        <v>76</v>
      </c>
      <c r="J13" s="16">
        <v>20252.81</v>
      </c>
      <c r="K13" s="15">
        <f t="shared" si="0"/>
        <v>1351875</v>
      </c>
      <c r="L13" s="14" t="s">
        <v>77</v>
      </c>
      <c r="M13" s="14"/>
    </row>
    <row r="14" ht="27" customHeight="1" spans="1:13">
      <c r="A14" s="14" t="s">
        <v>89</v>
      </c>
      <c r="B14" s="14"/>
      <c r="C14" s="15" t="s">
        <v>100</v>
      </c>
      <c r="D14" s="14">
        <v>3.6</v>
      </c>
      <c r="E14" s="14" t="s">
        <v>91</v>
      </c>
      <c r="F14" s="16">
        <v>134.87</v>
      </c>
      <c r="G14" s="14">
        <v>127.77</v>
      </c>
      <c r="H14" s="16">
        <v>7.1</v>
      </c>
      <c r="I14" s="28" t="s">
        <v>76</v>
      </c>
      <c r="J14" s="16">
        <v>20252.81</v>
      </c>
      <c r="K14" s="15">
        <f t="shared" si="0"/>
        <v>2731496</v>
      </c>
      <c r="L14" s="14" t="s">
        <v>77</v>
      </c>
      <c r="M14" s="14"/>
    </row>
    <row r="15" ht="27" customHeight="1" spans="1:13">
      <c r="A15" s="14" t="s">
        <v>89</v>
      </c>
      <c r="B15" s="14"/>
      <c r="C15" s="15" t="s">
        <v>101</v>
      </c>
      <c r="D15" s="14">
        <v>3.6</v>
      </c>
      <c r="E15" s="14" t="s">
        <v>91</v>
      </c>
      <c r="F15" s="16">
        <v>54.58</v>
      </c>
      <c r="G15" s="14">
        <v>51.71</v>
      </c>
      <c r="H15" s="16">
        <v>2.87</v>
      </c>
      <c r="I15" s="28" t="s">
        <v>76</v>
      </c>
      <c r="J15" s="16">
        <v>20252.8</v>
      </c>
      <c r="K15" s="15">
        <f t="shared" si="0"/>
        <v>1105398</v>
      </c>
      <c r="L15" s="14" t="s">
        <v>77</v>
      </c>
      <c r="M15" s="14"/>
    </row>
    <row r="16" ht="27" customHeight="1" spans="1:13">
      <c r="A16" s="14" t="s">
        <v>89</v>
      </c>
      <c r="B16" s="14"/>
      <c r="C16" s="15" t="s">
        <v>102</v>
      </c>
      <c r="D16" s="14">
        <v>3.6</v>
      </c>
      <c r="E16" s="14" t="s">
        <v>91</v>
      </c>
      <c r="F16" s="16">
        <v>29.38</v>
      </c>
      <c r="G16" s="14">
        <v>27.83</v>
      </c>
      <c r="H16" s="16">
        <v>1.55</v>
      </c>
      <c r="I16" s="28" t="s">
        <v>76</v>
      </c>
      <c r="J16" s="16">
        <v>19578.66</v>
      </c>
      <c r="K16" s="15">
        <f t="shared" si="0"/>
        <v>575221</v>
      </c>
      <c r="L16" s="14" t="s">
        <v>77</v>
      </c>
      <c r="M16" s="14"/>
    </row>
    <row r="17" ht="27" customHeight="1" spans="1:13">
      <c r="A17" s="14" t="s">
        <v>89</v>
      </c>
      <c r="B17" s="14"/>
      <c r="C17" s="15" t="s">
        <v>103</v>
      </c>
      <c r="D17" s="14">
        <v>3.6</v>
      </c>
      <c r="E17" s="14" t="s">
        <v>91</v>
      </c>
      <c r="F17" s="16">
        <v>57.04</v>
      </c>
      <c r="G17" s="14">
        <v>54.04</v>
      </c>
      <c r="H17" s="16">
        <v>3</v>
      </c>
      <c r="I17" s="28" t="s">
        <v>76</v>
      </c>
      <c r="J17" s="16">
        <v>19578.65</v>
      </c>
      <c r="K17" s="15">
        <f t="shared" si="0"/>
        <v>1116766</v>
      </c>
      <c r="L17" s="14" t="s">
        <v>77</v>
      </c>
      <c r="M17" s="14"/>
    </row>
    <row r="18" ht="27" customHeight="1" spans="1:13">
      <c r="A18" s="14" t="s">
        <v>89</v>
      </c>
      <c r="B18" s="14"/>
      <c r="C18" s="15" t="s">
        <v>104</v>
      </c>
      <c r="D18" s="14">
        <v>3.6</v>
      </c>
      <c r="E18" s="14" t="s">
        <v>91</v>
      </c>
      <c r="F18" s="16">
        <v>57.04</v>
      </c>
      <c r="G18" s="14">
        <v>54.04</v>
      </c>
      <c r="H18" s="16">
        <v>3</v>
      </c>
      <c r="I18" s="28" t="s">
        <v>76</v>
      </c>
      <c r="J18" s="16">
        <v>19578.65</v>
      </c>
      <c r="K18" s="15">
        <f t="shared" si="0"/>
        <v>1116766</v>
      </c>
      <c r="L18" s="14" t="s">
        <v>77</v>
      </c>
      <c r="M18" s="14"/>
    </row>
    <row r="19" ht="27" customHeight="1" spans="1:13">
      <c r="A19" s="14" t="s">
        <v>89</v>
      </c>
      <c r="B19" s="14"/>
      <c r="C19" s="15" t="s">
        <v>105</v>
      </c>
      <c r="D19" s="14">
        <v>3.6</v>
      </c>
      <c r="E19" s="14" t="s">
        <v>91</v>
      </c>
      <c r="F19" s="16">
        <v>28.27</v>
      </c>
      <c r="G19" s="14">
        <v>26.78</v>
      </c>
      <c r="H19" s="16">
        <v>1.49</v>
      </c>
      <c r="I19" s="28" t="s">
        <v>76</v>
      </c>
      <c r="J19" s="16">
        <v>19803.36</v>
      </c>
      <c r="K19" s="15">
        <f t="shared" si="0"/>
        <v>559841</v>
      </c>
      <c r="L19" s="14" t="s">
        <v>77</v>
      </c>
      <c r="M19" s="14"/>
    </row>
    <row r="20" ht="27" customHeight="1" spans="1:13">
      <c r="A20" s="14" t="s">
        <v>89</v>
      </c>
      <c r="B20" s="14"/>
      <c r="C20" s="15" t="s">
        <v>106</v>
      </c>
      <c r="D20" s="14">
        <v>3.6</v>
      </c>
      <c r="E20" s="14" t="s">
        <v>91</v>
      </c>
      <c r="F20" s="16">
        <v>65.06</v>
      </c>
      <c r="G20" s="14">
        <v>61.63</v>
      </c>
      <c r="H20" s="16">
        <v>3.43</v>
      </c>
      <c r="I20" s="28" t="s">
        <v>76</v>
      </c>
      <c r="J20" s="16">
        <v>20252.81</v>
      </c>
      <c r="K20" s="15">
        <f t="shared" si="0"/>
        <v>1317648</v>
      </c>
      <c r="L20" s="14" t="s">
        <v>77</v>
      </c>
      <c r="M20" s="14"/>
    </row>
    <row r="21" ht="27" customHeight="1" spans="1:13">
      <c r="A21" s="14" t="s">
        <v>107</v>
      </c>
      <c r="B21" s="14"/>
      <c r="C21" s="15" t="s">
        <v>108</v>
      </c>
      <c r="D21" s="14">
        <v>3.6</v>
      </c>
      <c r="E21" s="14" t="s">
        <v>91</v>
      </c>
      <c r="F21" s="16">
        <v>66.9</v>
      </c>
      <c r="G21" s="14">
        <v>66.38</v>
      </c>
      <c r="H21" s="16">
        <v>3.52</v>
      </c>
      <c r="I21" s="28" t="s">
        <v>76</v>
      </c>
      <c r="J21" s="16">
        <v>19691.02</v>
      </c>
      <c r="K21" s="15">
        <f t="shared" si="0"/>
        <v>1317329</v>
      </c>
      <c r="L21" s="14" t="s">
        <v>77</v>
      </c>
      <c r="M21" s="14"/>
    </row>
    <row r="22" ht="27" customHeight="1" spans="1:13">
      <c r="A22" s="14" t="s">
        <v>81</v>
      </c>
      <c r="B22" s="14"/>
      <c r="C22" s="14" t="s">
        <v>109</v>
      </c>
      <c r="D22" s="14"/>
      <c r="E22" s="14"/>
      <c r="F22" s="14">
        <f>SUM(F5:F21)</f>
        <v>1071.19</v>
      </c>
      <c r="G22" s="14"/>
      <c r="H22" s="16"/>
      <c r="I22" s="28"/>
      <c r="J22" s="16">
        <f>K22/F22</f>
        <v>19938.9996172481</v>
      </c>
      <c r="K22" s="15">
        <f>SUM(K5:K21)</f>
        <v>21358457</v>
      </c>
      <c r="L22" s="14"/>
      <c r="M22" s="14"/>
    </row>
    <row r="23" ht="19.5" spans="1:13">
      <c r="A23" s="18" t="s">
        <v>110</v>
      </c>
      <c r="B23" s="19"/>
      <c r="C23" s="20"/>
      <c r="D23" s="19"/>
      <c r="E23" s="19"/>
      <c r="F23" s="19"/>
      <c r="G23" s="19"/>
      <c r="H23" s="21"/>
      <c r="I23" s="19"/>
      <c r="J23" s="21"/>
      <c r="K23" s="29"/>
      <c r="L23" s="19"/>
      <c r="M23" s="19"/>
    </row>
    <row r="24" ht="19.95" customHeight="1" spans="1:13">
      <c r="A24" s="22"/>
      <c r="B24" s="22"/>
      <c r="C24" s="23"/>
      <c r="D24" s="22"/>
      <c r="E24" s="22"/>
      <c r="F24" s="22"/>
      <c r="G24" s="22"/>
      <c r="H24" s="24"/>
      <c r="I24" s="22"/>
      <c r="J24" s="24"/>
      <c r="K24" s="30"/>
      <c r="L24" s="22"/>
      <c r="M24" s="22"/>
    </row>
    <row r="25" ht="19.5" spans="1:13">
      <c r="A25" s="22"/>
      <c r="B25" s="22"/>
      <c r="C25" s="23"/>
      <c r="D25" s="22"/>
      <c r="E25" s="22"/>
      <c r="F25" s="22"/>
      <c r="G25" s="22"/>
      <c r="H25" s="24"/>
      <c r="I25" s="22"/>
      <c r="J25" s="24" t="s">
        <v>84</v>
      </c>
      <c r="K25" s="30"/>
      <c r="L25" s="22"/>
      <c r="M25" s="22"/>
    </row>
  </sheetData>
  <mergeCells count="22">
    <mergeCell ref="A1:M1"/>
    <mergeCell ref="A2:M2"/>
    <mergeCell ref="A3:M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M23"/>
  </mergeCells>
  <printOptions horizontalCentered="1"/>
  <pageMargins left="0.196527777777778" right="0.118055555555556" top="0.236111111111111" bottom="0.156944444444444" header="0.196527777777778" footer="0.0784722222222222"/>
  <pageSetup paperSize="9" scale="60" orientation="portrait"/>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3</vt:i4>
      </vt:variant>
    </vt:vector>
  </HeadingPairs>
  <TitlesOfParts>
    <vt:vector size="3" baseType="lpstr">
      <vt:lpstr>标价牌</vt:lpstr>
      <vt:lpstr>住宅价目表</vt:lpstr>
      <vt:lpstr>商铺价目表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余姚市发展与改革局</cp:lastModifiedBy>
  <dcterms:created xsi:type="dcterms:W3CDTF">2006-09-14T03:21:00Z</dcterms:created>
  <cp:lastPrinted>2023-02-20T06:30:00Z</cp:lastPrinted>
  <dcterms:modified xsi:type="dcterms:W3CDTF">2023-02-23T02:42:20Z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1295D3D9164B48CAA43E66756B8FB770</vt:lpwstr>
  </property>
  <property fmtid="{D5CDD505-2E9C-101B-9397-08002B2CF9AE}" pid="4" name="KSOReadingLayout">
    <vt:bool>true</vt:bool>
  </property>
</Properties>
</file>