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2365" windowHeight="9420"/>
  </bookViews>
  <sheets>
    <sheet name="标价牌" sheetId="2" r:id="rId1"/>
    <sheet name="价目表" sheetId="3" r:id="rId2"/>
  </sheets>
  <definedNames>
    <definedName name="_xlnm._FilterDatabase" localSheetId="1" hidden="1">价目表!$A$4:$M$106</definedName>
  </definedNames>
  <calcPr calcId="125725"/>
</workbook>
</file>

<file path=xl/calcChain.xml><?xml version="1.0" encoding="utf-8"?>
<calcChain xmlns="http://schemas.openxmlformats.org/spreadsheetml/2006/main">
  <c r="H86" i="3"/>
  <c r="K104"/>
  <c r="J104" s="1"/>
  <c r="F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</calcChain>
</file>

<file path=xl/sharedStrings.xml><?xml version="1.0" encoding="utf-8"?>
<sst xmlns="http://schemas.openxmlformats.org/spreadsheetml/2006/main" count="582" uniqueCount="111">
  <si>
    <t>商品房销售标价牌</t>
  </si>
  <si>
    <t>开发企业名称</t>
  </si>
  <si>
    <t>宁波滕头谢家路置业有限公司</t>
  </si>
  <si>
    <t>楼盘名称</t>
  </si>
  <si>
    <t>坐落位置</t>
  </si>
  <si>
    <t>余姚市泗门镇姚北大道光明北路口东北侧</t>
  </si>
  <si>
    <t>预售许可证号码</t>
  </si>
  <si>
    <t>余房预许字（2019）第（30）号；余房预许字（2019）第（47）号；余房预许字（2019）第（57）号；余房预许字（2020）第（038）号</t>
  </si>
  <si>
    <t>预售许可套数（幢数）</t>
  </si>
  <si>
    <t>800套（2#、3#、4#、5#、6#、7#、8#、9#、10#、11#、12#、14#、15#、17#、18#、19#、20#）</t>
  </si>
  <si>
    <t>土地性质</t>
  </si>
  <si>
    <t>二类住宅用地</t>
  </si>
  <si>
    <t>土地使用起止年限</t>
  </si>
  <si>
    <t>2013.4.23~2083.4.22</t>
  </si>
  <si>
    <t>容积率</t>
  </si>
  <si>
    <t>建筑结构</t>
  </si>
  <si>
    <t>框剪</t>
  </si>
  <si>
    <t>绿化率</t>
  </si>
  <si>
    <t>车位配比率</t>
  </si>
  <si>
    <t>1:1.3</t>
  </si>
  <si>
    <t>装修状况</t>
  </si>
  <si>
    <t>毛坯</t>
  </si>
  <si>
    <t>房屋类型</t>
  </si>
  <si>
    <t>多层</t>
  </si>
  <si>
    <t>房源概况</t>
  </si>
  <si>
    <t>户型</t>
  </si>
  <si>
    <t>三房二厅、三房三厅</t>
  </si>
  <si>
    <t>建筑面积</t>
  </si>
  <si>
    <t>155㎡、165㎡</t>
  </si>
  <si>
    <t>可供销售房屋总套数</t>
  </si>
  <si>
    <t>当期销售推出商品房总套数</t>
  </si>
  <si>
    <t>调整：多层住宅：99套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</si>
  <si>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</si>
  <si>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</si>
  <si>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</si>
  <si>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</si>
  <si>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</si>
  <si>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</si>
  <si>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</si>
  <si>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</si>
  <si>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</si>
  <si>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</si>
  <si>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多层：
优惠1：登记会员享受总价99折优惠
优惠2：认筹享受总价99折优惠
优惠3：团购享受总价99折优惠
优惠4：大客户享受总价99折优惠
优惠5：一次性、按揭享受总价98折优惠
优惠6：准时签约享受总价99折优惠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</si>
  <si>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</si>
  <si>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</si>
  <si>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</si>
  <si>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</si>
  <si>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</si>
  <si>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</si>
  <si>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350元</t>
  </si>
  <si>
    <t>根据代办公司规定</t>
  </si>
  <si>
    <t>委托单位</t>
  </si>
  <si>
    <t>前期物业服务</t>
  </si>
  <si>
    <t>物业服务单位名称</t>
  </si>
  <si>
    <t>服务内容与标准</t>
  </si>
  <si>
    <t>广州海伦堡物业管理有限公司</t>
  </si>
  <si>
    <t>详见《前期物业服务合同》</t>
  </si>
  <si>
    <t>【高层1-3层】：  1.95  元/月/平方米：（含公共水费、电费分摊）；
【高层4-10层】： 2.20元/月/平方米；（含公共水费、电费分摊）；
【高层11层以上】： 2.40元/月/平方米；（含公共水费、电费分摊）；【 商业用房  】： 4.0 元/月/平方米（含公共水费、电费分摊）；
【公共设施使用费】： 55  元/月/只：
【建筑垃圾清运费 】5.0 元/平方米：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</si>
  <si>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</si>
  <si>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</si>
  <si>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</si>
  <si>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楼盘名称：宽塘雅院（多层）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</si>
  <si>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</si>
  <si>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</si>
  <si>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</si>
  <si>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</si>
  <si>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</si>
  <si>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</si>
  <si>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</si>
  <si>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</si>
  <si>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</si>
  <si>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</si>
  <si>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</si>
  <si>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101</t>
  </si>
  <si>
    <t>3</t>
  </si>
  <si>
    <t>三室二厅</t>
  </si>
  <si>
    <t>元/㎡</t>
  </si>
  <si>
    <t>未售</t>
  </si>
  <si>
    <t>102</t>
  </si>
  <si>
    <t>201</t>
  </si>
  <si>
    <t>202</t>
  </si>
  <si>
    <t>301</t>
  </si>
  <si>
    <t>401</t>
  </si>
  <si>
    <t>三室三厅</t>
  </si>
  <si>
    <t>402</t>
  </si>
  <si>
    <t>103</t>
  </si>
  <si>
    <t>104</t>
  </si>
  <si>
    <t>203</t>
  </si>
  <si>
    <t>204</t>
  </si>
  <si>
    <t>404</t>
  </si>
  <si>
    <t>105</t>
  </si>
  <si>
    <t>106</t>
  </si>
  <si>
    <t>205</t>
  </si>
  <si>
    <t>206</t>
  </si>
  <si>
    <t>107</t>
  </si>
  <si>
    <t>108</t>
  </si>
  <si>
    <t>207</t>
  </si>
  <si>
    <t>208</t>
  </si>
  <si>
    <t>308</t>
  </si>
  <si>
    <t>405</t>
  </si>
  <si>
    <t>304</t>
  </si>
  <si>
    <t>三房两厅</t>
  </si>
  <si>
    <t>305</t>
  </si>
  <si>
    <t>306</t>
  </si>
  <si>
    <t>406</t>
  </si>
  <si>
    <t>本表报备房源99套，总面积15015.632平方米，总价157440135元，均单价10485.0821元/平方米</t>
  </si>
  <si>
    <t>价格举报电话：12358</t>
  </si>
  <si>
    <t>多层住宅：99套</t>
    <phoneticPr fontId="9" type="noConversion"/>
  </si>
  <si>
    <t>填报日期：2021年11月02日</t>
    <phoneticPr fontId="9" type="noConversion"/>
  </si>
  <si>
    <t>填制日期：2021年11月02日</t>
    <phoneticPr fontId="11" type="noConversion"/>
  </si>
  <si>
    <t>宽塘雅院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</si>
</sst>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0"/>
  </numFmts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28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0.5"/>
      <color theme="1"/>
      <name val="仿宋_GB2312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Protection="0">
      <alignment vertical="center"/>
    </xf>
    <xf numFmtId="0" fontId="10" fillId="0" borderId="0" applyProtection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 applyAlignment="1"/>
    <xf numFmtId="49" fontId="2" fillId="2" borderId="3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2" fillId="2" borderId="0" xfId="1" applyNumberFormat="1" applyFont="1" applyFill="1" applyBorder="1" applyAlignment="1">
      <alignment horizontal="left"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>
      <alignment vertical="center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176" fontId="1" fillId="2" borderId="3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workbookViewId="0">
      <selection activeCell="J9" sqref="J9"/>
    </sheetView>
  </sheetViews>
  <sheetFormatPr defaultColWidth="9" defaultRowHeight="13.5"/>
  <cols>
    <col min="1" max="1" width="1.875" style="23" customWidth="1"/>
    <col min="2" max="2" width="14" style="24" customWidth="1"/>
    <col min="3" max="3" width="10.5" style="23" customWidth="1"/>
    <col min="4" max="4" width="8.75" style="23" customWidth="1"/>
    <col min="5" max="5" width="10.625" style="23" customWidth="1"/>
    <col min="6" max="6" width="12" style="23" customWidth="1"/>
    <col min="7" max="7" width="25.875" style="23" customWidth="1"/>
    <col min="8" max="8" width="12.375" style="23" customWidth="1"/>
    <col min="9" max="16384" width="9" style="23"/>
  </cols>
  <sheetData>
    <row r="1" spans="2:8" ht="54" customHeight="1">
      <c r="B1" s="84" t="s">
        <v>0</v>
      </c>
      <c r="C1" s="84"/>
      <c r="D1" s="84"/>
      <c r="E1" s="84"/>
      <c r="F1" s="84"/>
      <c r="G1" s="84"/>
      <c r="H1" s="84"/>
    </row>
    <row r="2" spans="2:8" s="22" customFormat="1" ht="42.95" customHeight="1">
      <c r="B2" s="25" t="s">
        <v>1</v>
      </c>
      <c r="C2" s="85" t="s">
        <v>2</v>
      </c>
      <c r="D2" s="85"/>
      <c r="E2" s="85"/>
      <c r="F2" s="26" t="s">
        <v>3</v>
      </c>
      <c r="G2" s="85" t="s">
        <v>110</v>
      </c>
      <c r="H2" s="86"/>
    </row>
    <row r="3" spans="2:8" s="22" customFormat="1" ht="57" customHeight="1">
      <c r="B3" s="56" t="s">
        <v>4</v>
      </c>
      <c r="C3" s="60" t="s">
        <v>5</v>
      </c>
      <c r="D3" s="61"/>
      <c r="E3" s="62"/>
      <c r="F3" s="27" t="s">
        <v>6</v>
      </c>
      <c r="G3" s="67" t="s">
        <v>7</v>
      </c>
      <c r="H3" s="83"/>
    </row>
    <row r="4" spans="2:8" s="22" customFormat="1" ht="45" customHeight="1">
      <c r="B4" s="57"/>
      <c r="C4" s="63"/>
      <c r="D4" s="64"/>
      <c r="E4" s="65"/>
      <c r="F4" s="30" t="s">
        <v>8</v>
      </c>
      <c r="G4" s="87" t="s">
        <v>9</v>
      </c>
      <c r="H4" s="88"/>
    </row>
    <row r="5" spans="2:8" s="22" customFormat="1" ht="51" customHeight="1">
      <c r="B5" s="31" t="s">
        <v>10</v>
      </c>
      <c r="C5" s="28" t="s">
        <v>11</v>
      </c>
      <c r="D5" s="27" t="s">
        <v>12</v>
      </c>
      <c r="E5" s="67" t="s">
        <v>13</v>
      </c>
      <c r="F5" s="67"/>
      <c r="G5" s="27" t="s">
        <v>14</v>
      </c>
      <c r="H5" s="29">
        <v>1.39</v>
      </c>
    </row>
    <row r="6" spans="2:8" s="22" customFormat="1" ht="36.950000000000003" customHeight="1">
      <c r="B6" s="31" t="s">
        <v>15</v>
      </c>
      <c r="C6" s="28" t="s">
        <v>16</v>
      </c>
      <c r="D6" s="27" t="s">
        <v>17</v>
      </c>
      <c r="E6" s="32">
        <v>0.3</v>
      </c>
      <c r="F6" s="27" t="s">
        <v>18</v>
      </c>
      <c r="G6" s="81" t="s">
        <v>19</v>
      </c>
      <c r="H6" s="82"/>
    </row>
    <row r="7" spans="2:8" s="22" customFormat="1" ht="28.5" customHeight="1">
      <c r="B7" s="31" t="s">
        <v>20</v>
      </c>
      <c r="C7" s="67" t="s">
        <v>21</v>
      </c>
      <c r="D7" s="67"/>
      <c r="E7" s="67"/>
      <c r="F7" s="27" t="s">
        <v>22</v>
      </c>
      <c r="G7" s="67" t="s">
        <v>23</v>
      </c>
      <c r="H7" s="83"/>
    </row>
    <row r="8" spans="2:8" s="22" customFormat="1" ht="33.950000000000003" customHeight="1">
      <c r="B8" s="58" t="s">
        <v>24</v>
      </c>
      <c r="C8" s="33" t="s">
        <v>25</v>
      </c>
      <c r="D8" s="76" t="s">
        <v>26</v>
      </c>
      <c r="E8" s="76"/>
      <c r="F8" s="33" t="s">
        <v>27</v>
      </c>
      <c r="G8" s="76" t="s">
        <v>28</v>
      </c>
      <c r="H8" s="77"/>
    </row>
    <row r="9" spans="2:8" s="22" customFormat="1" ht="42.95" customHeight="1">
      <c r="B9" s="58"/>
      <c r="C9" s="71" t="s">
        <v>29</v>
      </c>
      <c r="D9" s="71"/>
      <c r="E9" s="76" t="s">
        <v>107</v>
      </c>
      <c r="F9" s="76"/>
      <c r="G9" s="76"/>
      <c r="H9" s="77"/>
    </row>
    <row r="10" spans="2:8" s="22" customFormat="1" ht="41.1" customHeight="1">
      <c r="B10" s="58"/>
      <c r="C10" s="71" t="s">
        <v>30</v>
      </c>
      <c r="D10" s="71"/>
      <c r="E10" s="76" t="s">
        <v>31</v>
      </c>
      <c r="F10" s="76"/>
      <c r="G10" s="76"/>
      <c r="H10" s="77"/>
    </row>
    <row r="11" spans="2:8" s="22" customFormat="1" ht="30" customHeight="1">
      <c r="B11" s="58" t="s">
        <v>32</v>
      </c>
      <c r="C11" s="33" t="s">
        <v>33</v>
      </c>
      <c r="D11" s="33" t="s">
        <v>34</v>
      </c>
      <c r="E11" s="33" t="s">
        <v>35</v>
      </c>
      <c r="F11" s="33" t="s">
        <v>36</v>
      </c>
      <c r="G11" s="33" t="s">
        <v>37</v>
      </c>
      <c r="H11" s="36" t="s">
        <v>38</v>
      </c>
    </row>
    <row r="12" spans="2:8" s="22" customFormat="1" ht="32.1" customHeight="1">
      <c r="B12" s="58"/>
      <c r="C12" s="37" t="s">
        <v>39</v>
      </c>
      <c r="D12" s="38" t="s">
        <v>39</v>
      </c>
      <c r="E12" s="38" t="s">
        <v>39</v>
      </c>
      <c r="F12" s="39" t="s">
        <v>40</v>
      </c>
      <c r="G12" s="39" t="s">
        <v>39</v>
      </c>
      <c r="H12" s="39" t="s">
        <v>39</v>
      </c>
    </row>
    <row r="13" spans="2:8" s="22" customFormat="1" ht="123" customHeight="1">
      <c r="B13" s="78" t="s">
        <v>41</v>
      </c>
      <c r="C13" s="75"/>
      <c r="D13" s="74" t="s">
        <v>42</v>
      </c>
      <c r="E13" s="79"/>
      <c r="F13" s="79"/>
      <c r="G13" s="79"/>
      <c r="H13" s="80"/>
    </row>
    <row r="14" spans="2:8" s="22" customFormat="1" ht="48.95" customHeight="1">
      <c r="B14" s="58" t="s">
        <v>43</v>
      </c>
      <c r="C14" s="71" t="s">
        <v>44</v>
      </c>
      <c r="D14" s="71"/>
      <c r="E14" s="71" t="s">
        <v>45</v>
      </c>
      <c r="F14" s="71"/>
      <c r="G14" s="33" t="s">
        <v>46</v>
      </c>
      <c r="H14" s="36" t="s">
        <v>47</v>
      </c>
    </row>
    <row r="15" spans="2:8" s="22" customFormat="1" ht="36.950000000000003" customHeight="1">
      <c r="B15" s="58"/>
      <c r="C15" s="72" t="s">
        <v>48</v>
      </c>
      <c r="D15" s="73"/>
      <c r="E15" s="74" t="s">
        <v>49</v>
      </c>
      <c r="F15" s="75"/>
      <c r="G15" s="34" t="s">
        <v>50</v>
      </c>
      <c r="H15" s="35" t="s">
        <v>51</v>
      </c>
    </row>
    <row r="16" spans="2:8" s="22" customFormat="1" ht="33.950000000000003" customHeight="1">
      <c r="B16" s="58"/>
      <c r="C16" s="71"/>
      <c r="D16" s="71"/>
      <c r="E16" s="74"/>
      <c r="F16" s="75"/>
      <c r="G16" s="34"/>
      <c r="H16" s="35"/>
    </row>
    <row r="17" spans="2:8" s="22" customFormat="1" ht="22.5" customHeight="1">
      <c r="B17" s="59" t="s">
        <v>52</v>
      </c>
      <c r="C17" s="66" t="s">
        <v>53</v>
      </c>
      <c r="D17" s="66"/>
      <c r="E17" s="66" t="s">
        <v>54</v>
      </c>
      <c r="F17" s="66"/>
      <c r="G17" s="27" t="s">
        <v>45</v>
      </c>
      <c r="H17" s="40" t="s">
        <v>46</v>
      </c>
    </row>
    <row r="18" spans="2:8" s="22" customFormat="1" ht="240.95" customHeight="1">
      <c r="B18" s="59"/>
      <c r="C18" s="67" t="s">
        <v>55</v>
      </c>
      <c r="D18" s="67"/>
      <c r="E18" s="67" t="s">
        <v>56</v>
      </c>
      <c r="F18" s="67"/>
      <c r="G18" s="41" t="s">
        <v>57</v>
      </c>
      <c r="H18" s="29"/>
    </row>
    <row r="19" spans="2:8" s="22" customFormat="1" ht="39" customHeight="1">
      <c r="B19" s="42" t="s">
        <v>58</v>
      </c>
      <c r="C19" s="68" t="s">
        <v>59</v>
      </c>
      <c r="D19" s="69"/>
      <c r="E19" s="69"/>
      <c r="F19" s="69"/>
      <c r="G19" s="69"/>
      <c r="H19" s="70"/>
    </row>
    <row r="21" spans="2:8">
      <c r="E21" s="54"/>
      <c r="F21" s="54"/>
      <c r="G21" s="55" t="s">
        <v>108</v>
      </c>
      <c r="H21" s="55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9" type="noConversion"/>
  <pageMargins left="0.39" right="0.4" top="0.63" bottom="0.57999999999999996" header="0.3" footer="0.3"/>
  <pageSetup paperSize="9" scale="70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106"/>
  <sheetViews>
    <sheetView topLeftCell="A67" workbookViewId="0">
      <selection activeCell="H114" sqref="H114"/>
    </sheetView>
  </sheetViews>
  <sheetFormatPr defaultColWidth="9" defaultRowHeight="13.5"/>
  <cols>
    <col min="1" max="1" width="9" style="4" customWidth="1"/>
    <col min="2" max="2" width="5.625" style="4" customWidth="1"/>
    <col min="3" max="3" width="7.125" style="5" customWidth="1"/>
    <col min="4" max="4" width="6.875" style="4" customWidth="1"/>
    <col min="5" max="5" width="9.875" style="5" customWidth="1"/>
    <col min="6" max="6" width="10.375" style="5" customWidth="1"/>
    <col min="7" max="7" width="10.5" style="5" customWidth="1"/>
    <col min="8" max="8" width="9.25" style="6" customWidth="1"/>
    <col min="9" max="9" width="6.25" style="5" customWidth="1"/>
    <col min="10" max="10" width="11.125" style="5" customWidth="1"/>
    <col min="11" max="11" width="13.625" style="5" customWidth="1"/>
    <col min="12" max="12" width="5.75" style="5" customWidth="1"/>
    <col min="13" max="13" width="7.5" style="5" customWidth="1"/>
    <col min="14" max="16382" width="9" style="5"/>
  </cols>
  <sheetData>
    <row r="1" spans="1:16382" s="1" customFormat="1" ht="29.1" customHeight="1">
      <c r="A1" s="89" t="s">
        <v>60</v>
      </c>
      <c r="B1" s="89"/>
      <c r="C1" s="89"/>
      <c r="D1" s="89"/>
      <c r="E1" s="89"/>
      <c r="F1" s="89"/>
      <c r="G1" s="89"/>
      <c r="H1" s="90"/>
      <c r="I1" s="89"/>
      <c r="J1" s="89"/>
      <c r="K1" s="89"/>
      <c r="L1" s="89"/>
      <c r="M1" s="89"/>
    </row>
    <row r="2" spans="1:16382" ht="17.100000000000001" customHeight="1">
      <c r="A2" s="91" t="s">
        <v>61</v>
      </c>
      <c r="B2" s="91"/>
      <c r="C2" s="91"/>
      <c r="D2" s="91"/>
      <c r="E2" s="91"/>
      <c r="F2" s="91"/>
      <c r="G2" s="91"/>
      <c r="H2" s="92"/>
      <c r="I2" s="91"/>
      <c r="J2" s="93"/>
      <c r="K2" s="93"/>
      <c r="L2" s="91"/>
      <c r="M2" s="91"/>
    </row>
    <row r="3" spans="1:16382" s="3" customFormat="1" ht="14.25">
      <c r="A3" s="7"/>
      <c r="B3" s="7"/>
      <c r="C3" s="7"/>
      <c r="D3" s="7"/>
      <c r="E3" s="7"/>
      <c r="F3" s="7"/>
      <c r="G3" s="7"/>
      <c r="H3" s="8"/>
      <c r="I3" s="94" t="s">
        <v>109</v>
      </c>
      <c r="J3" s="94"/>
      <c r="K3" s="94"/>
      <c r="L3" s="94"/>
      <c r="M3" s="94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O3" s="20"/>
      <c r="XEP3" s="20"/>
      <c r="XEQ3" s="20"/>
      <c r="XER3" s="20"/>
      <c r="XES3" s="20"/>
      <c r="XET3" s="20"/>
      <c r="XEU3" s="20"/>
      <c r="XEV3" s="20"/>
      <c r="XEW3" s="20"/>
      <c r="XEX3" s="20"/>
      <c r="XEY3" s="20"/>
      <c r="XEZ3" s="20"/>
      <c r="XFA3" s="20"/>
      <c r="XFB3" s="20"/>
    </row>
    <row r="4" spans="1:16382" ht="27">
      <c r="A4" s="43" t="s">
        <v>62</v>
      </c>
      <c r="B4" s="43" t="s">
        <v>63</v>
      </c>
      <c r="C4" s="43" t="s">
        <v>64</v>
      </c>
      <c r="D4" s="43" t="s">
        <v>65</v>
      </c>
      <c r="E4" s="43" t="s">
        <v>25</v>
      </c>
      <c r="F4" s="43" t="s">
        <v>27</v>
      </c>
      <c r="G4" s="43" t="s">
        <v>66</v>
      </c>
      <c r="H4" s="44" t="s">
        <v>67</v>
      </c>
      <c r="I4" s="43" t="s">
        <v>68</v>
      </c>
      <c r="J4" s="43" t="s">
        <v>69</v>
      </c>
      <c r="K4" s="43" t="s">
        <v>70</v>
      </c>
      <c r="L4" s="43" t="s">
        <v>71</v>
      </c>
      <c r="M4" s="43" t="s">
        <v>72</v>
      </c>
    </row>
    <row r="5" spans="1:16382" ht="14.25">
      <c r="A5" s="9">
        <v>14</v>
      </c>
      <c r="B5" s="10">
        <v>1</v>
      </c>
      <c r="C5" s="11" t="s">
        <v>73</v>
      </c>
      <c r="D5" s="11" t="s">
        <v>74</v>
      </c>
      <c r="E5" s="12" t="s">
        <v>75</v>
      </c>
      <c r="F5" s="13">
        <v>139.27000000000001</v>
      </c>
      <c r="G5" s="14">
        <v>119.97</v>
      </c>
      <c r="H5" s="15">
        <f>F5-G5</f>
        <v>19.300000000000011</v>
      </c>
      <c r="I5" s="12" t="s">
        <v>76</v>
      </c>
      <c r="J5" s="21">
        <f>K5/F5</f>
        <v>13375.622890787678</v>
      </c>
      <c r="K5" s="21">
        <v>1862823</v>
      </c>
      <c r="L5" s="12" t="s">
        <v>77</v>
      </c>
      <c r="M5" s="18"/>
    </row>
    <row r="6" spans="1:16382" ht="14.25">
      <c r="A6" s="9">
        <v>14</v>
      </c>
      <c r="B6" s="10">
        <v>1</v>
      </c>
      <c r="C6" s="11" t="s">
        <v>78</v>
      </c>
      <c r="D6" s="11" t="s">
        <v>74</v>
      </c>
      <c r="E6" s="12" t="s">
        <v>75</v>
      </c>
      <c r="F6" s="13">
        <v>139.06</v>
      </c>
      <c r="G6" s="14">
        <v>119.79</v>
      </c>
      <c r="H6" s="15">
        <f t="shared" ref="H6:H37" si="0">F6-G6</f>
        <v>19.269999999999996</v>
      </c>
      <c r="I6" s="12" t="s">
        <v>76</v>
      </c>
      <c r="J6" s="21">
        <f t="shared" ref="J6:J37" si="1">K6/F6</f>
        <v>12440.2416223213</v>
      </c>
      <c r="K6" s="21">
        <v>1729940</v>
      </c>
      <c r="L6" s="12" t="s">
        <v>77</v>
      </c>
      <c r="M6" s="18"/>
    </row>
    <row r="7" spans="1:16382" ht="14.25">
      <c r="A7" s="9">
        <v>14</v>
      </c>
      <c r="B7" s="10">
        <v>1</v>
      </c>
      <c r="C7" s="11" t="s">
        <v>79</v>
      </c>
      <c r="D7" s="11" t="s">
        <v>74</v>
      </c>
      <c r="E7" s="12" t="s">
        <v>75</v>
      </c>
      <c r="F7" s="13">
        <v>158.32</v>
      </c>
      <c r="G7" s="14">
        <v>136.38999999999999</v>
      </c>
      <c r="H7" s="15">
        <f t="shared" si="0"/>
        <v>21.930000000000007</v>
      </c>
      <c r="I7" s="12" t="s">
        <v>76</v>
      </c>
      <c r="J7" s="21">
        <f t="shared" si="1"/>
        <v>8980.343607882769</v>
      </c>
      <c r="K7" s="21">
        <v>1421768</v>
      </c>
      <c r="L7" s="12" t="s">
        <v>77</v>
      </c>
      <c r="M7" s="18"/>
    </row>
    <row r="8" spans="1:16382" ht="14.25">
      <c r="A8" s="9">
        <v>14</v>
      </c>
      <c r="B8" s="10">
        <v>1</v>
      </c>
      <c r="C8" s="11" t="s">
        <v>80</v>
      </c>
      <c r="D8" s="11" t="s">
        <v>74</v>
      </c>
      <c r="E8" s="12" t="s">
        <v>75</v>
      </c>
      <c r="F8" s="13">
        <v>158.32</v>
      </c>
      <c r="G8" s="14">
        <v>136.38999999999999</v>
      </c>
      <c r="H8" s="15">
        <f t="shared" si="0"/>
        <v>21.930000000000007</v>
      </c>
      <c r="I8" s="12" t="s">
        <v>76</v>
      </c>
      <c r="J8" s="21">
        <f t="shared" si="1"/>
        <v>8204.5793329964636</v>
      </c>
      <c r="K8" s="21">
        <v>1298949</v>
      </c>
      <c r="L8" s="12" t="s">
        <v>77</v>
      </c>
      <c r="M8" s="18"/>
    </row>
    <row r="9" spans="1:16382" ht="14.25">
      <c r="A9" s="9">
        <v>14</v>
      </c>
      <c r="B9" s="10">
        <v>1</v>
      </c>
      <c r="C9" s="11" t="s">
        <v>81</v>
      </c>
      <c r="D9" s="11" t="s">
        <v>74</v>
      </c>
      <c r="E9" s="12" t="s">
        <v>75</v>
      </c>
      <c r="F9" s="13">
        <v>165.18</v>
      </c>
      <c r="G9" s="14">
        <v>142.30000000000001</v>
      </c>
      <c r="H9" s="15">
        <f t="shared" si="0"/>
        <v>22.879999999999995</v>
      </c>
      <c r="I9" s="12" t="s">
        <v>76</v>
      </c>
      <c r="J9" s="21">
        <f t="shared" si="1"/>
        <v>9425.2512410703475</v>
      </c>
      <c r="K9" s="21">
        <v>1556863</v>
      </c>
      <c r="L9" s="12" t="s">
        <v>77</v>
      </c>
      <c r="M9" s="18"/>
    </row>
    <row r="10" spans="1:16382" ht="14.25">
      <c r="A10" s="9">
        <v>14</v>
      </c>
      <c r="B10" s="10">
        <v>1</v>
      </c>
      <c r="C10" s="11" t="s">
        <v>82</v>
      </c>
      <c r="D10" s="11" t="s">
        <v>74</v>
      </c>
      <c r="E10" s="12" t="s">
        <v>83</v>
      </c>
      <c r="F10" s="13">
        <v>155.72</v>
      </c>
      <c r="G10" s="14">
        <v>134.15</v>
      </c>
      <c r="H10" s="15">
        <f t="shared" si="0"/>
        <v>21.569999999999993</v>
      </c>
      <c r="I10" s="12" t="s">
        <v>76</v>
      </c>
      <c r="J10" s="21">
        <f t="shared" si="1"/>
        <v>9467.0177241202164</v>
      </c>
      <c r="K10" s="21">
        <v>1474204</v>
      </c>
      <c r="L10" s="12" t="s">
        <v>77</v>
      </c>
      <c r="M10" s="18"/>
    </row>
    <row r="11" spans="1:16382" ht="14.25">
      <c r="A11" s="9">
        <v>14</v>
      </c>
      <c r="B11" s="10">
        <v>1</v>
      </c>
      <c r="C11" s="11" t="s">
        <v>84</v>
      </c>
      <c r="D11" s="11" t="s">
        <v>74</v>
      </c>
      <c r="E11" s="12" t="s">
        <v>83</v>
      </c>
      <c r="F11" s="13">
        <v>155.72</v>
      </c>
      <c r="G11" s="14">
        <v>134.15</v>
      </c>
      <c r="H11" s="15">
        <f t="shared" si="0"/>
        <v>21.569999999999993</v>
      </c>
      <c r="I11" s="12" t="s">
        <v>76</v>
      </c>
      <c r="J11" s="21">
        <f t="shared" si="1"/>
        <v>9049.7302851271506</v>
      </c>
      <c r="K11" s="21">
        <v>1409224</v>
      </c>
      <c r="L11" s="12" t="s">
        <v>77</v>
      </c>
      <c r="M11" s="18"/>
    </row>
    <row r="12" spans="1:16382" ht="14.25">
      <c r="A12" s="9">
        <v>14</v>
      </c>
      <c r="B12" s="10">
        <v>2</v>
      </c>
      <c r="C12" s="11" t="s">
        <v>85</v>
      </c>
      <c r="D12" s="11" t="s">
        <v>74</v>
      </c>
      <c r="E12" s="12" t="s">
        <v>75</v>
      </c>
      <c r="F12" s="13">
        <v>139.06</v>
      </c>
      <c r="G12" s="14">
        <v>119.79</v>
      </c>
      <c r="H12" s="15">
        <f t="shared" si="0"/>
        <v>19.269999999999996</v>
      </c>
      <c r="I12" s="12" t="s">
        <v>76</v>
      </c>
      <c r="J12" s="21">
        <f t="shared" si="1"/>
        <v>12440.2416223213</v>
      </c>
      <c r="K12" s="21">
        <v>1729940</v>
      </c>
      <c r="L12" s="12" t="s">
        <v>77</v>
      </c>
      <c r="M12" s="18"/>
    </row>
    <row r="13" spans="1:16382" ht="14.25">
      <c r="A13" s="9">
        <v>14</v>
      </c>
      <c r="B13" s="10">
        <v>2</v>
      </c>
      <c r="C13" s="11" t="s">
        <v>86</v>
      </c>
      <c r="D13" s="11" t="s">
        <v>74</v>
      </c>
      <c r="E13" s="12" t="s">
        <v>75</v>
      </c>
      <c r="F13" s="13">
        <v>139.27000000000001</v>
      </c>
      <c r="G13" s="14">
        <v>119.97</v>
      </c>
      <c r="H13" s="15">
        <f t="shared" si="0"/>
        <v>19.300000000000011</v>
      </c>
      <c r="I13" s="12" t="s">
        <v>76</v>
      </c>
      <c r="J13" s="21">
        <f t="shared" si="1"/>
        <v>12438.156099662525</v>
      </c>
      <c r="K13" s="21">
        <v>1732262</v>
      </c>
      <c r="L13" s="12" t="s">
        <v>77</v>
      </c>
      <c r="M13" s="18"/>
    </row>
    <row r="14" spans="1:16382" ht="14.25">
      <c r="A14" s="9">
        <v>14</v>
      </c>
      <c r="B14" s="10">
        <v>2</v>
      </c>
      <c r="C14" s="2" t="s">
        <v>87</v>
      </c>
      <c r="D14" s="11" t="s">
        <v>74</v>
      </c>
      <c r="E14" s="12" t="s">
        <v>75</v>
      </c>
      <c r="F14" s="16">
        <v>158.32</v>
      </c>
      <c r="G14" s="17">
        <v>136.38999999999999</v>
      </c>
      <c r="H14" s="15">
        <f t="shared" si="0"/>
        <v>21.930000000000007</v>
      </c>
      <c r="I14" s="12" t="s">
        <v>76</v>
      </c>
      <c r="J14" s="21">
        <f t="shared" si="1"/>
        <v>8204.5793329964636</v>
      </c>
      <c r="K14" s="21">
        <v>1298949</v>
      </c>
      <c r="L14" s="12" t="s">
        <v>77</v>
      </c>
      <c r="M14" s="18"/>
    </row>
    <row r="15" spans="1:16382" ht="14.25">
      <c r="A15" s="9">
        <v>14</v>
      </c>
      <c r="B15" s="10">
        <v>2</v>
      </c>
      <c r="C15" s="11" t="s">
        <v>88</v>
      </c>
      <c r="D15" s="11" t="s">
        <v>74</v>
      </c>
      <c r="E15" s="12" t="s">
        <v>75</v>
      </c>
      <c r="F15" s="13">
        <v>158.32</v>
      </c>
      <c r="G15" s="14">
        <v>136.38999999999999</v>
      </c>
      <c r="H15" s="15">
        <f t="shared" si="0"/>
        <v>21.930000000000007</v>
      </c>
      <c r="I15" s="12" t="s">
        <v>76</v>
      </c>
      <c r="J15" s="21">
        <f t="shared" si="1"/>
        <v>8204.5793329964636</v>
      </c>
      <c r="K15" s="21">
        <v>1298949</v>
      </c>
      <c r="L15" s="12" t="s">
        <v>77</v>
      </c>
      <c r="M15" s="18"/>
    </row>
    <row r="16" spans="1:16382" ht="14.25">
      <c r="A16" s="9">
        <v>14</v>
      </c>
      <c r="B16" s="10">
        <v>2</v>
      </c>
      <c r="C16" s="11" t="s">
        <v>89</v>
      </c>
      <c r="D16" s="11" t="s">
        <v>74</v>
      </c>
      <c r="E16" s="12" t="s">
        <v>83</v>
      </c>
      <c r="F16" s="13">
        <v>155.72</v>
      </c>
      <c r="G16" s="14">
        <v>134.15</v>
      </c>
      <c r="H16" s="15">
        <f t="shared" si="0"/>
        <v>21.569999999999993</v>
      </c>
      <c r="I16" s="12" t="s">
        <v>76</v>
      </c>
      <c r="J16" s="21">
        <f t="shared" si="1"/>
        <v>9049.7302851271506</v>
      </c>
      <c r="K16" s="21">
        <v>1409224</v>
      </c>
      <c r="L16" s="12" t="s">
        <v>77</v>
      </c>
      <c r="M16" s="18"/>
    </row>
    <row r="17" spans="1:13" ht="14.25">
      <c r="A17" s="9">
        <v>14</v>
      </c>
      <c r="B17" s="10">
        <v>3</v>
      </c>
      <c r="C17" s="11" t="s">
        <v>90</v>
      </c>
      <c r="D17" s="11" t="s">
        <v>74</v>
      </c>
      <c r="E17" s="12" t="s">
        <v>75</v>
      </c>
      <c r="F17" s="13">
        <v>139.27000000000001</v>
      </c>
      <c r="G17" s="14">
        <v>119.97</v>
      </c>
      <c r="H17" s="15">
        <f t="shared" si="0"/>
        <v>19.300000000000011</v>
      </c>
      <c r="I17" s="12" t="s">
        <v>76</v>
      </c>
      <c r="J17" s="21">
        <f t="shared" si="1"/>
        <v>12438.156099662525</v>
      </c>
      <c r="K17" s="21">
        <v>1732262</v>
      </c>
      <c r="L17" s="12" t="s">
        <v>77</v>
      </c>
      <c r="M17" s="18"/>
    </row>
    <row r="18" spans="1:13" ht="14.25">
      <c r="A18" s="9">
        <v>14</v>
      </c>
      <c r="B18" s="10">
        <v>3</v>
      </c>
      <c r="C18" s="11" t="s">
        <v>91</v>
      </c>
      <c r="D18" s="11" t="s">
        <v>74</v>
      </c>
      <c r="E18" s="12" t="s">
        <v>75</v>
      </c>
      <c r="F18" s="13">
        <v>139.06</v>
      </c>
      <c r="G18" s="14">
        <v>119.79</v>
      </c>
      <c r="H18" s="15">
        <f t="shared" si="0"/>
        <v>19.269999999999996</v>
      </c>
      <c r="I18" s="12" t="s">
        <v>76</v>
      </c>
      <c r="J18" s="21">
        <f t="shared" si="1"/>
        <v>12440.2416223213</v>
      </c>
      <c r="K18" s="21">
        <v>1729940</v>
      </c>
      <c r="L18" s="12" t="s">
        <v>77</v>
      </c>
      <c r="M18" s="18"/>
    </row>
    <row r="19" spans="1:13" ht="14.25">
      <c r="A19" s="9">
        <v>14</v>
      </c>
      <c r="B19" s="10">
        <v>3</v>
      </c>
      <c r="C19" s="11" t="s">
        <v>92</v>
      </c>
      <c r="D19" s="11" t="s">
        <v>74</v>
      </c>
      <c r="E19" s="12" t="s">
        <v>75</v>
      </c>
      <c r="F19" s="13">
        <v>158.32</v>
      </c>
      <c r="G19" s="14">
        <v>136.38999999999999</v>
      </c>
      <c r="H19" s="15">
        <f t="shared" si="0"/>
        <v>21.930000000000007</v>
      </c>
      <c r="I19" s="12" t="s">
        <v>76</v>
      </c>
      <c r="J19" s="21">
        <f t="shared" si="1"/>
        <v>8204.5793329964636</v>
      </c>
      <c r="K19" s="21">
        <v>1298949</v>
      </c>
      <c r="L19" s="12" t="s">
        <v>77</v>
      </c>
      <c r="M19" s="18"/>
    </row>
    <row r="20" spans="1:13" ht="14.25">
      <c r="A20" s="9">
        <v>14</v>
      </c>
      <c r="B20" s="10">
        <v>3</v>
      </c>
      <c r="C20" s="11" t="s">
        <v>93</v>
      </c>
      <c r="D20" s="11" t="s">
        <v>74</v>
      </c>
      <c r="E20" s="12" t="s">
        <v>75</v>
      </c>
      <c r="F20" s="13">
        <v>158.32</v>
      </c>
      <c r="G20" s="14">
        <v>136.38999999999999</v>
      </c>
      <c r="H20" s="15">
        <f t="shared" si="0"/>
        <v>21.930000000000007</v>
      </c>
      <c r="I20" s="12" t="s">
        <v>76</v>
      </c>
      <c r="J20" s="21">
        <f t="shared" si="1"/>
        <v>8204.5793329964636</v>
      </c>
      <c r="K20" s="21">
        <v>1298949</v>
      </c>
      <c r="L20" s="12" t="s">
        <v>77</v>
      </c>
      <c r="M20" s="18"/>
    </row>
    <row r="21" spans="1:13" ht="14.25">
      <c r="A21" s="9">
        <v>14</v>
      </c>
      <c r="B21" s="10">
        <v>4</v>
      </c>
      <c r="C21" s="11" t="s">
        <v>94</v>
      </c>
      <c r="D21" s="11" t="s">
        <v>74</v>
      </c>
      <c r="E21" s="12" t="s">
        <v>75</v>
      </c>
      <c r="F21" s="13">
        <v>139.06</v>
      </c>
      <c r="G21" s="14">
        <v>119.79</v>
      </c>
      <c r="H21" s="15">
        <f t="shared" si="0"/>
        <v>19.269999999999996</v>
      </c>
      <c r="I21" s="12" t="s">
        <v>76</v>
      </c>
      <c r="J21" s="21">
        <f t="shared" si="1"/>
        <v>12440.2416223213</v>
      </c>
      <c r="K21" s="21">
        <v>1729940</v>
      </c>
      <c r="L21" s="12" t="s">
        <v>77</v>
      </c>
      <c r="M21" s="18"/>
    </row>
    <row r="22" spans="1:13" ht="14.25">
      <c r="A22" s="9">
        <v>14</v>
      </c>
      <c r="B22" s="10">
        <v>4</v>
      </c>
      <c r="C22" s="11" t="s">
        <v>95</v>
      </c>
      <c r="D22" s="11" t="s">
        <v>74</v>
      </c>
      <c r="E22" s="12" t="s">
        <v>75</v>
      </c>
      <c r="F22" s="13">
        <v>139.27000000000001</v>
      </c>
      <c r="G22" s="14">
        <v>119.97</v>
      </c>
      <c r="H22" s="15">
        <f t="shared" si="0"/>
        <v>19.300000000000011</v>
      </c>
      <c r="I22" s="12" t="s">
        <v>76</v>
      </c>
      <c r="J22" s="21">
        <f t="shared" si="1"/>
        <v>13099.8994758383</v>
      </c>
      <c r="K22" s="21">
        <v>1824423</v>
      </c>
      <c r="L22" s="12" t="s">
        <v>77</v>
      </c>
      <c r="M22" s="18"/>
    </row>
    <row r="23" spans="1:13" ht="14.25">
      <c r="A23" s="9">
        <v>14</v>
      </c>
      <c r="B23" s="10">
        <v>4</v>
      </c>
      <c r="C23" s="11" t="s">
        <v>96</v>
      </c>
      <c r="D23" s="11" t="s">
        <v>74</v>
      </c>
      <c r="E23" s="12" t="s">
        <v>75</v>
      </c>
      <c r="F23" s="13">
        <v>158.32</v>
      </c>
      <c r="G23" s="14">
        <v>136.38999999999999</v>
      </c>
      <c r="H23" s="15">
        <f t="shared" si="0"/>
        <v>21.930000000000007</v>
      </c>
      <c r="I23" s="12" t="s">
        <v>76</v>
      </c>
      <c r="J23" s="21">
        <f t="shared" si="1"/>
        <v>8204.5793329964636</v>
      </c>
      <c r="K23" s="21">
        <v>1298949</v>
      </c>
      <c r="L23" s="12" t="s">
        <v>77</v>
      </c>
      <c r="M23" s="18"/>
    </row>
    <row r="24" spans="1:13" ht="14.25">
      <c r="A24" s="9">
        <v>14</v>
      </c>
      <c r="B24" s="10">
        <v>4</v>
      </c>
      <c r="C24" s="11" t="s">
        <v>97</v>
      </c>
      <c r="D24" s="11" t="s">
        <v>74</v>
      </c>
      <c r="E24" s="12" t="s">
        <v>75</v>
      </c>
      <c r="F24" s="13">
        <v>158.32</v>
      </c>
      <c r="G24" s="14">
        <v>136.38999999999999</v>
      </c>
      <c r="H24" s="15">
        <f t="shared" si="0"/>
        <v>21.930000000000007</v>
      </c>
      <c r="I24" s="12" t="s">
        <v>76</v>
      </c>
      <c r="J24" s="21">
        <f t="shared" si="1"/>
        <v>8752.1791308741795</v>
      </c>
      <c r="K24" s="21">
        <v>1385645</v>
      </c>
      <c r="L24" s="12" t="s">
        <v>77</v>
      </c>
      <c r="M24" s="18"/>
    </row>
    <row r="25" spans="1:13" ht="14.25">
      <c r="A25" s="9">
        <v>14</v>
      </c>
      <c r="B25" s="10">
        <v>4</v>
      </c>
      <c r="C25" s="11" t="s">
        <v>98</v>
      </c>
      <c r="D25" s="11" t="s">
        <v>74</v>
      </c>
      <c r="E25" s="12" t="s">
        <v>75</v>
      </c>
      <c r="F25" s="13">
        <v>165.18</v>
      </c>
      <c r="G25" s="14">
        <v>142.30000000000001</v>
      </c>
      <c r="H25" s="15">
        <f t="shared" si="0"/>
        <v>22.879999999999995</v>
      </c>
      <c r="I25" s="12" t="s">
        <v>76</v>
      </c>
      <c r="J25" s="21">
        <f t="shared" si="1"/>
        <v>9172.5572103160193</v>
      </c>
      <c r="K25" s="21">
        <v>1515123</v>
      </c>
      <c r="L25" s="12" t="s">
        <v>77</v>
      </c>
      <c r="M25" s="18"/>
    </row>
    <row r="26" spans="1:13" ht="14.25">
      <c r="A26" s="9">
        <v>15</v>
      </c>
      <c r="B26" s="10">
        <v>1</v>
      </c>
      <c r="C26" s="11" t="s">
        <v>73</v>
      </c>
      <c r="D26" s="11" t="s">
        <v>74</v>
      </c>
      <c r="E26" s="12" t="s">
        <v>75</v>
      </c>
      <c r="F26" s="13">
        <v>139.99</v>
      </c>
      <c r="G26" s="14">
        <v>119.36</v>
      </c>
      <c r="H26" s="15">
        <f t="shared" si="0"/>
        <v>20.63000000000001</v>
      </c>
      <c r="I26" s="12" t="s">
        <v>76</v>
      </c>
      <c r="J26" s="21">
        <f t="shared" si="1"/>
        <v>13533.859561397241</v>
      </c>
      <c r="K26" s="21">
        <v>1894605</v>
      </c>
      <c r="L26" s="12" t="s">
        <v>77</v>
      </c>
      <c r="M26" s="18"/>
    </row>
    <row r="27" spans="1:13" ht="14.25">
      <c r="A27" s="9">
        <v>15</v>
      </c>
      <c r="B27" s="10">
        <v>1</v>
      </c>
      <c r="C27" s="11" t="s">
        <v>78</v>
      </c>
      <c r="D27" s="11" t="s">
        <v>74</v>
      </c>
      <c r="E27" s="12" t="s">
        <v>75</v>
      </c>
      <c r="F27" s="13">
        <v>140.24</v>
      </c>
      <c r="G27" s="14">
        <v>119.56</v>
      </c>
      <c r="H27" s="15">
        <f t="shared" si="0"/>
        <v>20.680000000000007</v>
      </c>
      <c r="I27" s="12" t="s">
        <v>76</v>
      </c>
      <c r="J27" s="21">
        <f t="shared" si="1"/>
        <v>12593.318596691386</v>
      </c>
      <c r="K27" s="21">
        <v>1766087</v>
      </c>
      <c r="L27" s="12" t="s">
        <v>77</v>
      </c>
      <c r="M27" s="18"/>
    </row>
    <row r="28" spans="1:13" ht="14.25">
      <c r="A28" s="9">
        <v>15</v>
      </c>
      <c r="B28" s="10">
        <v>1</v>
      </c>
      <c r="C28" s="11" t="s">
        <v>79</v>
      </c>
      <c r="D28" s="11" t="s">
        <v>74</v>
      </c>
      <c r="E28" s="12" t="s">
        <v>75</v>
      </c>
      <c r="F28" s="13">
        <v>159.33000000000001</v>
      </c>
      <c r="G28" s="14">
        <v>135.84</v>
      </c>
      <c r="H28" s="15">
        <f t="shared" si="0"/>
        <v>23.490000000000009</v>
      </c>
      <c r="I28" s="12" t="s">
        <v>76</v>
      </c>
      <c r="J28" s="21">
        <f t="shared" si="1"/>
        <v>10976.401179941002</v>
      </c>
      <c r="K28" s="21">
        <v>1748870</v>
      </c>
      <c r="L28" s="12" t="s">
        <v>77</v>
      </c>
      <c r="M28" s="18"/>
    </row>
    <row r="29" spans="1:13" ht="14.25">
      <c r="A29" s="9">
        <v>15</v>
      </c>
      <c r="B29" s="10">
        <v>1</v>
      </c>
      <c r="C29" s="11" t="s">
        <v>80</v>
      </c>
      <c r="D29" s="11" t="s">
        <v>74</v>
      </c>
      <c r="E29" s="12" t="s">
        <v>75</v>
      </c>
      <c r="F29" s="13">
        <v>159.33000000000001</v>
      </c>
      <c r="G29" s="14">
        <v>135.84</v>
      </c>
      <c r="H29" s="15">
        <f t="shared" si="0"/>
        <v>23.490000000000009</v>
      </c>
      <c r="I29" s="12" t="s">
        <v>76</v>
      </c>
      <c r="J29" s="21">
        <f t="shared" si="1"/>
        <v>8334.7392204857842</v>
      </c>
      <c r="K29" s="21">
        <v>1327974</v>
      </c>
      <c r="L29" s="12" t="s">
        <v>77</v>
      </c>
      <c r="M29" s="18"/>
    </row>
    <row r="30" spans="1:13" ht="14.25">
      <c r="A30" s="9">
        <v>15</v>
      </c>
      <c r="B30" s="10">
        <v>1</v>
      </c>
      <c r="C30" s="11" t="s">
        <v>81</v>
      </c>
      <c r="D30" s="11" t="s">
        <v>74</v>
      </c>
      <c r="E30" s="12" t="s">
        <v>75</v>
      </c>
      <c r="F30" s="13">
        <v>166.32</v>
      </c>
      <c r="G30" s="14">
        <v>141.80000000000001</v>
      </c>
      <c r="H30" s="15">
        <f t="shared" si="0"/>
        <v>24.519999999999982</v>
      </c>
      <c r="I30" s="12" t="s">
        <v>76</v>
      </c>
      <c r="J30" s="21">
        <f t="shared" si="1"/>
        <v>9568.2659932659935</v>
      </c>
      <c r="K30" s="21">
        <v>1591394</v>
      </c>
      <c r="L30" s="12" t="s">
        <v>77</v>
      </c>
      <c r="M30" s="18"/>
    </row>
    <row r="31" spans="1:13" ht="14.25">
      <c r="A31" s="9">
        <v>15</v>
      </c>
      <c r="B31" s="10">
        <v>1</v>
      </c>
      <c r="C31" s="11" t="s">
        <v>84</v>
      </c>
      <c r="D31" s="11" t="s">
        <v>74</v>
      </c>
      <c r="E31" s="12" t="s">
        <v>83</v>
      </c>
      <c r="F31" s="13">
        <v>160.96</v>
      </c>
      <c r="G31" s="14">
        <v>137.22999999999999</v>
      </c>
      <c r="H31" s="15">
        <f t="shared" si="0"/>
        <v>23.730000000000018</v>
      </c>
      <c r="I31" s="12" t="s">
        <v>76</v>
      </c>
      <c r="J31" s="21">
        <f t="shared" si="1"/>
        <v>9116.7619284294233</v>
      </c>
      <c r="K31" s="21">
        <v>1467434</v>
      </c>
      <c r="L31" s="12" t="s">
        <v>77</v>
      </c>
      <c r="M31" s="18"/>
    </row>
    <row r="32" spans="1:13" ht="14.25">
      <c r="A32" s="9">
        <v>15</v>
      </c>
      <c r="B32" s="10">
        <v>2</v>
      </c>
      <c r="C32" s="11" t="s">
        <v>85</v>
      </c>
      <c r="D32" s="11" t="s">
        <v>74</v>
      </c>
      <c r="E32" s="12" t="s">
        <v>83</v>
      </c>
      <c r="F32" s="13">
        <v>140.24</v>
      </c>
      <c r="G32" s="14">
        <v>119.56</v>
      </c>
      <c r="H32" s="15">
        <f t="shared" si="0"/>
        <v>20.680000000000007</v>
      </c>
      <c r="I32" s="12" t="s">
        <v>76</v>
      </c>
      <c r="J32" s="21">
        <f t="shared" si="1"/>
        <v>12538.184540787221</v>
      </c>
      <c r="K32" s="21">
        <v>1758355</v>
      </c>
      <c r="L32" s="12" t="s">
        <v>77</v>
      </c>
      <c r="M32" s="18"/>
    </row>
    <row r="33" spans="1:13" ht="14.25">
      <c r="A33" s="9">
        <v>15</v>
      </c>
      <c r="B33" s="10">
        <v>2</v>
      </c>
      <c r="C33" s="11" t="s">
        <v>86</v>
      </c>
      <c r="D33" s="11" t="s">
        <v>74</v>
      </c>
      <c r="E33" s="12" t="s">
        <v>75</v>
      </c>
      <c r="F33" s="13">
        <v>139.99</v>
      </c>
      <c r="G33" s="14">
        <v>119.36</v>
      </c>
      <c r="H33" s="15">
        <f t="shared" si="0"/>
        <v>20.63000000000001</v>
      </c>
      <c r="I33" s="12" t="s">
        <v>76</v>
      </c>
      <c r="J33" s="21">
        <f t="shared" si="1"/>
        <v>12541.310093578111</v>
      </c>
      <c r="K33" s="21">
        <v>1755658</v>
      </c>
      <c r="L33" s="12" t="s">
        <v>77</v>
      </c>
      <c r="M33" s="18"/>
    </row>
    <row r="34" spans="1:13" ht="14.25">
      <c r="A34" s="9">
        <v>15</v>
      </c>
      <c r="B34" s="10">
        <v>2</v>
      </c>
      <c r="C34" s="11" t="s">
        <v>87</v>
      </c>
      <c r="D34" s="11" t="s">
        <v>74</v>
      </c>
      <c r="E34" s="12" t="s">
        <v>75</v>
      </c>
      <c r="F34" s="13">
        <v>159.33000000000001</v>
      </c>
      <c r="G34" s="14">
        <v>135.84</v>
      </c>
      <c r="H34" s="15">
        <f t="shared" si="0"/>
        <v>23.490000000000009</v>
      </c>
      <c r="I34" s="12" t="s">
        <v>76</v>
      </c>
      <c r="J34" s="21">
        <f t="shared" si="1"/>
        <v>8289.1106508504363</v>
      </c>
      <c r="K34" s="21">
        <v>1320704</v>
      </c>
      <c r="L34" s="12" t="s">
        <v>77</v>
      </c>
      <c r="M34" s="18"/>
    </row>
    <row r="35" spans="1:13" ht="14.25">
      <c r="A35" s="9">
        <v>15</v>
      </c>
      <c r="B35" s="10">
        <v>2</v>
      </c>
      <c r="C35" s="11" t="s">
        <v>88</v>
      </c>
      <c r="D35" s="11" t="s">
        <v>74</v>
      </c>
      <c r="E35" s="12" t="s">
        <v>75</v>
      </c>
      <c r="F35" s="13">
        <v>159.33000000000001</v>
      </c>
      <c r="G35" s="14">
        <v>135.84</v>
      </c>
      <c r="H35" s="15">
        <f t="shared" si="0"/>
        <v>23.490000000000009</v>
      </c>
      <c r="I35" s="12" t="s">
        <v>76</v>
      </c>
      <c r="J35" s="21">
        <f t="shared" si="1"/>
        <v>8289.1106508504363</v>
      </c>
      <c r="K35" s="21">
        <v>1320704</v>
      </c>
      <c r="L35" s="12" t="s">
        <v>77</v>
      </c>
      <c r="M35" s="18"/>
    </row>
    <row r="36" spans="1:13" ht="14.25">
      <c r="A36" s="9">
        <v>15</v>
      </c>
      <c r="B36" s="10">
        <v>3</v>
      </c>
      <c r="C36" s="11" t="s">
        <v>90</v>
      </c>
      <c r="D36" s="11" t="s">
        <v>74</v>
      </c>
      <c r="E36" s="12" t="s">
        <v>75</v>
      </c>
      <c r="F36" s="13">
        <v>139.99</v>
      </c>
      <c r="G36" s="14">
        <v>119.36</v>
      </c>
      <c r="H36" s="15">
        <f t="shared" si="0"/>
        <v>20.63000000000001</v>
      </c>
      <c r="I36" s="12" t="s">
        <v>76</v>
      </c>
      <c r="J36" s="21">
        <f t="shared" si="1"/>
        <v>12541.310093578111</v>
      </c>
      <c r="K36" s="21">
        <v>1755658</v>
      </c>
      <c r="L36" s="12" t="s">
        <v>77</v>
      </c>
      <c r="M36" s="18"/>
    </row>
    <row r="37" spans="1:13" ht="14.25">
      <c r="A37" s="9">
        <v>15</v>
      </c>
      <c r="B37" s="10">
        <v>3</v>
      </c>
      <c r="C37" s="11" t="s">
        <v>91</v>
      </c>
      <c r="D37" s="11" t="s">
        <v>74</v>
      </c>
      <c r="E37" s="12" t="s">
        <v>75</v>
      </c>
      <c r="F37" s="13">
        <v>140.24</v>
      </c>
      <c r="G37" s="14">
        <v>119.56</v>
      </c>
      <c r="H37" s="15">
        <f t="shared" si="0"/>
        <v>20.680000000000007</v>
      </c>
      <c r="I37" s="12" t="s">
        <v>76</v>
      </c>
      <c r="J37" s="21">
        <f t="shared" si="1"/>
        <v>12538.184540787221</v>
      </c>
      <c r="K37" s="21">
        <v>1758355</v>
      </c>
      <c r="L37" s="12" t="s">
        <v>77</v>
      </c>
      <c r="M37" s="18"/>
    </row>
    <row r="38" spans="1:13" ht="14.25">
      <c r="A38" s="9">
        <v>15</v>
      </c>
      <c r="B38" s="10">
        <v>3</v>
      </c>
      <c r="C38" s="11" t="s">
        <v>92</v>
      </c>
      <c r="D38" s="11" t="s">
        <v>74</v>
      </c>
      <c r="E38" s="12" t="s">
        <v>75</v>
      </c>
      <c r="F38" s="13">
        <v>159.33000000000001</v>
      </c>
      <c r="G38" s="14">
        <v>135.84</v>
      </c>
      <c r="H38" s="15">
        <f t="shared" ref="H38:H69" si="2">F38-G38</f>
        <v>23.490000000000009</v>
      </c>
      <c r="I38" s="12" t="s">
        <v>76</v>
      </c>
      <c r="J38" s="21">
        <f t="shared" ref="J38:J69" si="3">K38/F38</f>
        <v>8289.1106508504363</v>
      </c>
      <c r="K38" s="21">
        <v>1320704</v>
      </c>
      <c r="L38" s="12" t="s">
        <v>77</v>
      </c>
      <c r="M38" s="18"/>
    </row>
    <row r="39" spans="1:13" ht="14.25">
      <c r="A39" s="9">
        <v>15</v>
      </c>
      <c r="B39" s="10">
        <v>3</v>
      </c>
      <c r="C39" s="11" t="s">
        <v>93</v>
      </c>
      <c r="D39" s="11" t="s">
        <v>74</v>
      </c>
      <c r="E39" s="12" t="s">
        <v>75</v>
      </c>
      <c r="F39" s="13">
        <v>159.33000000000001</v>
      </c>
      <c r="G39" s="14">
        <v>135.84</v>
      </c>
      <c r="H39" s="15">
        <f t="shared" si="2"/>
        <v>23.490000000000009</v>
      </c>
      <c r="I39" s="12" t="s">
        <v>76</v>
      </c>
      <c r="J39" s="21">
        <f t="shared" si="3"/>
        <v>8289.1106508504363</v>
      </c>
      <c r="K39" s="21">
        <v>1320704</v>
      </c>
      <c r="L39" s="12" t="s">
        <v>77</v>
      </c>
      <c r="M39" s="18"/>
    </row>
    <row r="40" spans="1:13" ht="14.25">
      <c r="A40" s="9">
        <v>15</v>
      </c>
      <c r="B40" s="10">
        <v>4</v>
      </c>
      <c r="C40" s="11" t="s">
        <v>94</v>
      </c>
      <c r="D40" s="11" t="s">
        <v>74</v>
      </c>
      <c r="E40" s="12" t="s">
        <v>83</v>
      </c>
      <c r="F40" s="13">
        <v>140.24</v>
      </c>
      <c r="G40" s="14">
        <v>119.56</v>
      </c>
      <c r="H40" s="15">
        <f t="shared" si="2"/>
        <v>20.680000000000007</v>
      </c>
      <c r="I40" s="12" t="s">
        <v>76</v>
      </c>
      <c r="J40" s="21">
        <f t="shared" si="3"/>
        <v>12758.727895037078</v>
      </c>
      <c r="K40" s="21">
        <v>1789284</v>
      </c>
      <c r="L40" s="12" t="s">
        <v>77</v>
      </c>
      <c r="M40" s="18"/>
    </row>
    <row r="41" spans="1:13" ht="14.25">
      <c r="A41" s="9">
        <v>15</v>
      </c>
      <c r="B41" s="10">
        <v>4</v>
      </c>
      <c r="C41" s="11" t="s">
        <v>95</v>
      </c>
      <c r="D41" s="11" t="s">
        <v>74</v>
      </c>
      <c r="E41" s="12" t="s">
        <v>75</v>
      </c>
      <c r="F41" s="13">
        <v>139.99</v>
      </c>
      <c r="G41" s="14">
        <v>119.36</v>
      </c>
      <c r="H41" s="15">
        <f t="shared" si="2"/>
        <v>20.63000000000001</v>
      </c>
      <c r="I41" s="12" t="s">
        <v>76</v>
      </c>
      <c r="J41" s="21">
        <f t="shared" si="3"/>
        <v>13423.580255732551</v>
      </c>
      <c r="K41" s="21">
        <v>1879167</v>
      </c>
      <c r="L41" s="12" t="s">
        <v>77</v>
      </c>
      <c r="M41" s="18"/>
    </row>
    <row r="42" spans="1:13" ht="14.25">
      <c r="A42" s="9">
        <v>15</v>
      </c>
      <c r="B42" s="10">
        <v>4</v>
      </c>
      <c r="C42" s="18" t="s">
        <v>96</v>
      </c>
      <c r="D42" s="11" t="s">
        <v>74</v>
      </c>
      <c r="E42" s="12" t="s">
        <v>75</v>
      </c>
      <c r="F42" s="18">
        <v>159.33000000000001</v>
      </c>
      <c r="G42" s="18">
        <v>135.84</v>
      </c>
      <c r="H42" s="15">
        <f t="shared" si="2"/>
        <v>23.490000000000009</v>
      </c>
      <c r="I42" s="12" t="s">
        <v>76</v>
      </c>
      <c r="J42" s="21">
        <f t="shared" si="3"/>
        <v>8471.6249293918281</v>
      </c>
      <c r="K42" s="21">
        <v>1349784</v>
      </c>
      <c r="L42" s="12" t="s">
        <v>77</v>
      </c>
      <c r="M42" s="18"/>
    </row>
    <row r="43" spans="1:13" ht="14.25">
      <c r="A43" s="9">
        <v>15</v>
      </c>
      <c r="B43" s="10">
        <v>4</v>
      </c>
      <c r="C43" s="18" t="s">
        <v>97</v>
      </c>
      <c r="D43" s="11" t="s">
        <v>74</v>
      </c>
      <c r="E43" s="12" t="s">
        <v>75</v>
      </c>
      <c r="F43" s="18">
        <v>159.33000000000001</v>
      </c>
      <c r="G43" s="18">
        <v>135.84</v>
      </c>
      <c r="H43" s="15">
        <f t="shared" si="2"/>
        <v>23.490000000000009</v>
      </c>
      <c r="I43" s="12" t="s">
        <v>76</v>
      </c>
      <c r="J43" s="21">
        <f t="shared" si="3"/>
        <v>10866.453273081026</v>
      </c>
      <c r="K43" s="21">
        <v>1731352</v>
      </c>
      <c r="L43" s="12" t="s">
        <v>77</v>
      </c>
      <c r="M43" s="18"/>
    </row>
    <row r="44" spans="1:13" ht="14.25">
      <c r="A44" s="9">
        <v>15</v>
      </c>
      <c r="B44" s="10">
        <v>4</v>
      </c>
      <c r="C44" s="18" t="s">
        <v>98</v>
      </c>
      <c r="D44" s="11" t="s">
        <v>74</v>
      </c>
      <c r="E44" s="12" t="s">
        <v>75</v>
      </c>
      <c r="F44" s="18">
        <v>166.32</v>
      </c>
      <c r="G44" s="18">
        <v>141.80000000000001</v>
      </c>
      <c r="H44" s="15">
        <f t="shared" si="2"/>
        <v>24.519999999999982</v>
      </c>
      <c r="I44" s="12" t="s">
        <v>76</v>
      </c>
      <c r="J44" s="21">
        <f t="shared" si="3"/>
        <v>9467.1897546897544</v>
      </c>
      <c r="K44" s="21">
        <v>1574583</v>
      </c>
      <c r="L44" s="12" t="s">
        <v>77</v>
      </c>
      <c r="M44" s="18"/>
    </row>
    <row r="45" spans="1:13" ht="14.25">
      <c r="A45" s="9">
        <v>17</v>
      </c>
      <c r="B45" s="19">
        <v>1</v>
      </c>
      <c r="C45" s="18" t="s">
        <v>73</v>
      </c>
      <c r="D45" s="11" t="s">
        <v>74</v>
      </c>
      <c r="E45" s="12" t="s">
        <v>75</v>
      </c>
      <c r="F45" s="18">
        <v>139</v>
      </c>
      <c r="G45" s="18">
        <v>119.88</v>
      </c>
      <c r="H45" s="15">
        <f t="shared" si="2"/>
        <v>19.120000000000005</v>
      </c>
      <c r="I45" s="12" t="s">
        <v>76</v>
      </c>
      <c r="J45" s="21">
        <f t="shared" si="3"/>
        <v>13576.496402877698</v>
      </c>
      <c r="K45" s="21">
        <v>1887133</v>
      </c>
      <c r="L45" s="12" t="s">
        <v>77</v>
      </c>
      <c r="M45" s="18"/>
    </row>
    <row r="46" spans="1:13" ht="14.25">
      <c r="A46" s="9">
        <v>17</v>
      </c>
      <c r="B46" s="19">
        <v>1</v>
      </c>
      <c r="C46" s="18" t="s">
        <v>78</v>
      </c>
      <c r="D46" s="11" t="s">
        <v>74</v>
      </c>
      <c r="E46" s="12" t="s">
        <v>75</v>
      </c>
      <c r="F46" s="18">
        <v>139.21</v>
      </c>
      <c r="G46" s="18">
        <v>120.06</v>
      </c>
      <c r="H46" s="15">
        <f t="shared" si="2"/>
        <v>19.150000000000006</v>
      </c>
      <c r="I46" s="12" t="s">
        <v>76</v>
      </c>
      <c r="J46" s="21">
        <f t="shared" si="3"/>
        <v>12636.814883988218</v>
      </c>
      <c r="K46" s="21">
        <v>1759171</v>
      </c>
      <c r="L46" s="12" t="s">
        <v>77</v>
      </c>
      <c r="M46" s="18"/>
    </row>
    <row r="47" spans="1:13" ht="14.25">
      <c r="A47" s="9">
        <v>17</v>
      </c>
      <c r="B47" s="19">
        <v>1</v>
      </c>
      <c r="C47" s="18" t="s">
        <v>79</v>
      </c>
      <c r="D47" s="11" t="s">
        <v>74</v>
      </c>
      <c r="E47" s="12" t="s">
        <v>75</v>
      </c>
      <c r="F47" s="18">
        <v>158.25</v>
      </c>
      <c r="G47" s="18">
        <v>136.47</v>
      </c>
      <c r="H47" s="15">
        <f t="shared" si="2"/>
        <v>21.78</v>
      </c>
      <c r="I47" s="12" t="s">
        <v>76</v>
      </c>
      <c r="J47" s="21">
        <f t="shared" si="3"/>
        <v>11016.897314375987</v>
      </c>
      <c r="K47" s="21">
        <v>1743424</v>
      </c>
      <c r="L47" s="12" t="s">
        <v>77</v>
      </c>
      <c r="M47" s="18"/>
    </row>
    <row r="48" spans="1:13" ht="14.25">
      <c r="A48" s="9">
        <v>17</v>
      </c>
      <c r="B48" s="19">
        <v>1</v>
      </c>
      <c r="C48" s="18" t="s">
        <v>80</v>
      </c>
      <c r="D48" s="11" t="s">
        <v>74</v>
      </c>
      <c r="E48" s="12" t="s">
        <v>75</v>
      </c>
      <c r="F48" s="18">
        <v>158.25</v>
      </c>
      <c r="G48" s="18">
        <v>136.47</v>
      </c>
      <c r="H48" s="15">
        <f t="shared" si="2"/>
        <v>21.78</v>
      </c>
      <c r="I48" s="12" t="s">
        <v>76</v>
      </c>
      <c r="J48" s="21">
        <f t="shared" si="3"/>
        <v>8368.2590837282787</v>
      </c>
      <c r="K48" s="21">
        <v>1324277</v>
      </c>
      <c r="L48" s="12" t="s">
        <v>77</v>
      </c>
      <c r="M48" s="18"/>
    </row>
    <row r="49" spans="1:13" ht="14.25">
      <c r="A49" s="9">
        <v>17</v>
      </c>
      <c r="B49" s="19">
        <v>1</v>
      </c>
      <c r="C49" s="18" t="s">
        <v>84</v>
      </c>
      <c r="D49" s="11" t="s">
        <v>74</v>
      </c>
      <c r="E49" s="12" t="s">
        <v>83</v>
      </c>
      <c r="F49" s="18">
        <v>155.55000000000001</v>
      </c>
      <c r="G49" s="18">
        <v>134.15</v>
      </c>
      <c r="H49" s="15">
        <f t="shared" si="2"/>
        <v>21.400000000000006</v>
      </c>
      <c r="I49" s="12" t="s">
        <v>76</v>
      </c>
      <c r="J49" s="21">
        <f t="shared" si="3"/>
        <v>9045.2587592414002</v>
      </c>
      <c r="K49" s="21">
        <v>1406990</v>
      </c>
      <c r="L49" s="12" t="s">
        <v>77</v>
      </c>
      <c r="M49" s="18"/>
    </row>
    <row r="50" spans="1:13" ht="14.25">
      <c r="A50" s="9">
        <v>17</v>
      </c>
      <c r="B50" s="19">
        <v>2</v>
      </c>
      <c r="C50" s="18" t="s">
        <v>85</v>
      </c>
      <c r="D50" s="11" t="s">
        <v>74</v>
      </c>
      <c r="E50" s="12" t="s">
        <v>75</v>
      </c>
      <c r="F50" s="18">
        <v>139.21</v>
      </c>
      <c r="G50" s="18">
        <v>120.06</v>
      </c>
      <c r="H50" s="15">
        <f t="shared" si="2"/>
        <v>19.150000000000006</v>
      </c>
      <c r="I50" s="12" t="s">
        <v>76</v>
      </c>
      <c r="J50" s="21">
        <f t="shared" si="3"/>
        <v>12636.814883988218</v>
      </c>
      <c r="K50" s="21">
        <v>1759171</v>
      </c>
      <c r="L50" s="12" t="s">
        <v>77</v>
      </c>
      <c r="M50" s="18"/>
    </row>
    <row r="51" spans="1:13" ht="14.25">
      <c r="A51" s="9">
        <v>17</v>
      </c>
      <c r="B51" s="19">
        <v>2</v>
      </c>
      <c r="C51" s="18" t="s">
        <v>86</v>
      </c>
      <c r="D51" s="11" t="s">
        <v>74</v>
      </c>
      <c r="E51" s="12" t="s">
        <v>75</v>
      </c>
      <c r="F51" s="18">
        <v>139</v>
      </c>
      <c r="G51" s="18">
        <v>119.88</v>
      </c>
      <c r="H51" s="15">
        <f t="shared" si="2"/>
        <v>19.120000000000005</v>
      </c>
      <c r="I51" s="12" t="s">
        <v>76</v>
      </c>
      <c r="J51" s="21">
        <f t="shared" si="3"/>
        <v>12638.935251798561</v>
      </c>
      <c r="K51" s="21">
        <v>1756812</v>
      </c>
      <c r="L51" s="12" t="s">
        <v>77</v>
      </c>
      <c r="M51" s="18"/>
    </row>
    <row r="52" spans="1:13" ht="14.25">
      <c r="A52" s="9">
        <v>17</v>
      </c>
      <c r="B52" s="19">
        <v>2</v>
      </c>
      <c r="C52" s="18" t="s">
        <v>87</v>
      </c>
      <c r="D52" s="11" t="s">
        <v>74</v>
      </c>
      <c r="E52" s="12" t="s">
        <v>75</v>
      </c>
      <c r="F52" s="18">
        <v>158.25</v>
      </c>
      <c r="G52" s="18">
        <v>136.47</v>
      </c>
      <c r="H52" s="15">
        <f t="shared" si="2"/>
        <v>21.78</v>
      </c>
      <c r="I52" s="12" t="s">
        <v>76</v>
      </c>
      <c r="J52" s="21">
        <f t="shared" si="3"/>
        <v>8368.2590837282787</v>
      </c>
      <c r="K52" s="21">
        <v>1324277</v>
      </c>
      <c r="L52" s="12" t="s">
        <v>77</v>
      </c>
      <c r="M52" s="18"/>
    </row>
    <row r="53" spans="1:13" ht="14.25">
      <c r="A53" s="9">
        <v>17</v>
      </c>
      <c r="B53" s="19">
        <v>2</v>
      </c>
      <c r="C53" s="18" t="s">
        <v>88</v>
      </c>
      <c r="D53" s="11" t="s">
        <v>74</v>
      </c>
      <c r="E53" s="12" t="s">
        <v>75</v>
      </c>
      <c r="F53" s="18">
        <v>158.25</v>
      </c>
      <c r="G53" s="18">
        <v>136.47</v>
      </c>
      <c r="H53" s="15">
        <f t="shared" si="2"/>
        <v>21.78</v>
      </c>
      <c r="I53" s="12" t="s">
        <v>76</v>
      </c>
      <c r="J53" s="21">
        <f t="shared" si="3"/>
        <v>8368.2590837282787</v>
      </c>
      <c r="K53" s="21">
        <v>1324277</v>
      </c>
      <c r="L53" s="12" t="s">
        <v>77</v>
      </c>
      <c r="M53" s="18"/>
    </row>
    <row r="54" spans="1:13" ht="14.25">
      <c r="A54" s="9">
        <v>17</v>
      </c>
      <c r="B54" s="19">
        <v>3</v>
      </c>
      <c r="C54" s="18" t="s">
        <v>90</v>
      </c>
      <c r="D54" s="11" t="s">
        <v>74</v>
      </c>
      <c r="E54" s="12" t="s">
        <v>75</v>
      </c>
      <c r="F54" s="18">
        <v>139</v>
      </c>
      <c r="G54" s="18">
        <v>119.88</v>
      </c>
      <c r="H54" s="15">
        <f t="shared" si="2"/>
        <v>19.120000000000005</v>
      </c>
      <c r="I54" s="12" t="s">
        <v>76</v>
      </c>
      <c r="J54" s="21">
        <f t="shared" si="3"/>
        <v>12638.935251798561</v>
      </c>
      <c r="K54" s="21">
        <v>1756812</v>
      </c>
      <c r="L54" s="12" t="s">
        <v>77</v>
      </c>
      <c r="M54" s="18"/>
    </row>
    <row r="55" spans="1:13" ht="14.25">
      <c r="A55" s="9">
        <v>17</v>
      </c>
      <c r="B55" s="19">
        <v>3</v>
      </c>
      <c r="C55" s="18" t="s">
        <v>91</v>
      </c>
      <c r="D55" s="11" t="s">
        <v>74</v>
      </c>
      <c r="E55" s="12" t="s">
        <v>75</v>
      </c>
      <c r="F55" s="18">
        <v>139.21</v>
      </c>
      <c r="G55" s="18">
        <v>120.06</v>
      </c>
      <c r="H55" s="15">
        <f t="shared" si="2"/>
        <v>19.150000000000006</v>
      </c>
      <c r="I55" s="12" t="s">
        <v>76</v>
      </c>
      <c r="J55" s="21">
        <f t="shared" si="3"/>
        <v>13298.59205516845</v>
      </c>
      <c r="K55" s="21">
        <v>1851297</v>
      </c>
      <c r="L55" s="12" t="s">
        <v>77</v>
      </c>
      <c r="M55" s="18"/>
    </row>
    <row r="56" spans="1:13" ht="14.25">
      <c r="A56" s="9">
        <v>17</v>
      </c>
      <c r="B56" s="19">
        <v>3</v>
      </c>
      <c r="C56" s="18" t="s">
        <v>92</v>
      </c>
      <c r="D56" s="11" t="s">
        <v>74</v>
      </c>
      <c r="E56" s="12" t="s">
        <v>75</v>
      </c>
      <c r="F56" s="18">
        <v>158.25</v>
      </c>
      <c r="G56" s="18">
        <v>136.47</v>
      </c>
      <c r="H56" s="15">
        <f t="shared" si="2"/>
        <v>21.78</v>
      </c>
      <c r="I56" s="12" t="s">
        <v>76</v>
      </c>
      <c r="J56" s="21">
        <f t="shared" si="3"/>
        <v>8368.2590837282787</v>
      </c>
      <c r="K56" s="21">
        <v>1324277</v>
      </c>
      <c r="L56" s="12" t="s">
        <v>77</v>
      </c>
      <c r="M56" s="18"/>
    </row>
    <row r="57" spans="1:13" ht="14.25">
      <c r="A57" s="9">
        <v>17</v>
      </c>
      <c r="B57" s="19">
        <v>3</v>
      </c>
      <c r="C57" s="18" t="s">
        <v>93</v>
      </c>
      <c r="D57" s="11" t="s">
        <v>74</v>
      </c>
      <c r="E57" s="12" t="s">
        <v>75</v>
      </c>
      <c r="F57" s="18">
        <v>158.25</v>
      </c>
      <c r="G57" s="18">
        <v>136.47</v>
      </c>
      <c r="H57" s="15">
        <f t="shared" si="2"/>
        <v>21.78</v>
      </c>
      <c r="I57" s="12" t="s">
        <v>76</v>
      </c>
      <c r="J57" s="21">
        <f t="shared" si="3"/>
        <v>10742.003159557662</v>
      </c>
      <c r="K57" s="21">
        <v>1699922</v>
      </c>
      <c r="L57" s="12" t="s">
        <v>77</v>
      </c>
      <c r="M57" s="18"/>
    </row>
    <row r="58" spans="1:13" ht="14.25">
      <c r="A58" s="9">
        <v>17</v>
      </c>
      <c r="B58" s="19">
        <v>3</v>
      </c>
      <c r="C58" s="18" t="s">
        <v>99</v>
      </c>
      <c r="D58" s="11" t="s">
        <v>74</v>
      </c>
      <c r="E58" s="12" t="s">
        <v>83</v>
      </c>
      <c r="F58" s="18">
        <v>155.55000000000001</v>
      </c>
      <c r="G58" s="18">
        <v>134.15</v>
      </c>
      <c r="H58" s="15">
        <f t="shared" si="2"/>
        <v>21.400000000000006</v>
      </c>
      <c r="I58" s="12" t="s">
        <v>76</v>
      </c>
      <c r="J58" s="21">
        <f t="shared" si="3"/>
        <v>9045.2587592414002</v>
      </c>
      <c r="K58" s="21">
        <v>1406990</v>
      </c>
      <c r="L58" s="12" t="s">
        <v>77</v>
      </c>
      <c r="M58" s="18"/>
    </row>
    <row r="59" spans="1:13" ht="14.25">
      <c r="A59" s="9">
        <v>18</v>
      </c>
      <c r="B59" s="19">
        <v>1</v>
      </c>
      <c r="C59" s="18" t="s">
        <v>73</v>
      </c>
      <c r="D59" s="11" t="s">
        <v>74</v>
      </c>
      <c r="E59" s="12" t="s">
        <v>75</v>
      </c>
      <c r="F59" s="18">
        <v>139.36000000000001</v>
      </c>
      <c r="G59" s="18">
        <v>120.06</v>
      </c>
      <c r="H59" s="15">
        <f t="shared" si="2"/>
        <v>19.300000000000011</v>
      </c>
      <c r="I59" s="12" t="s">
        <v>76</v>
      </c>
      <c r="J59" s="21">
        <f t="shared" si="3"/>
        <v>13539.193455797933</v>
      </c>
      <c r="K59" s="21">
        <v>1886822</v>
      </c>
      <c r="L59" s="12" t="s">
        <v>77</v>
      </c>
      <c r="M59" s="18"/>
    </row>
    <row r="60" spans="1:13" ht="14.25">
      <c r="A60" s="9">
        <v>18</v>
      </c>
      <c r="B60" s="19">
        <v>1</v>
      </c>
      <c r="C60" s="18" t="s">
        <v>78</v>
      </c>
      <c r="D60" s="11" t="s">
        <v>74</v>
      </c>
      <c r="E60" s="12" t="s">
        <v>75</v>
      </c>
      <c r="F60" s="18">
        <v>139.15</v>
      </c>
      <c r="G60" s="18">
        <v>119.88</v>
      </c>
      <c r="H60" s="15">
        <f t="shared" si="2"/>
        <v>19.27000000000001</v>
      </c>
      <c r="I60" s="12" t="s">
        <v>76</v>
      </c>
      <c r="J60" s="21">
        <f t="shared" si="3"/>
        <v>12603.808839381962</v>
      </c>
      <c r="K60" s="21">
        <v>1753820</v>
      </c>
      <c r="L60" s="12" t="s">
        <v>77</v>
      </c>
      <c r="M60" s="18"/>
    </row>
    <row r="61" spans="1:13" ht="14.25">
      <c r="A61" s="9">
        <v>18</v>
      </c>
      <c r="B61" s="19">
        <v>1</v>
      </c>
      <c r="C61" s="18" t="s">
        <v>79</v>
      </c>
      <c r="D61" s="11" t="s">
        <v>74</v>
      </c>
      <c r="E61" s="12" t="s">
        <v>75</v>
      </c>
      <c r="F61" s="18">
        <v>158.41</v>
      </c>
      <c r="G61" s="18">
        <v>136.47</v>
      </c>
      <c r="H61" s="15">
        <f t="shared" si="2"/>
        <v>21.939999999999998</v>
      </c>
      <c r="I61" s="12" t="s">
        <v>76</v>
      </c>
      <c r="J61" s="21">
        <f t="shared" si="3"/>
        <v>10982.924057824632</v>
      </c>
      <c r="K61" s="21">
        <v>1739805</v>
      </c>
      <c r="L61" s="12" t="s">
        <v>77</v>
      </c>
      <c r="M61" s="18"/>
    </row>
    <row r="62" spans="1:13" ht="14.25">
      <c r="A62" s="9">
        <v>18</v>
      </c>
      <c r="B62" s="19">
        <v>1</v>
      </c>
      <c r="C62" s="18" t="s">
        <v>80</v>
      </c>
      <c r="D62" s="11" t="s">
        <v>74</v>
      </c>
      <c r="E62" s="12" t="s">
        <v>75</v>
      </c>
      <c r="F62" s="18">
        <v>158.41</v>
      </c>
      <c r="G62" s="18">
        <v>136.47</v>
      </c>
      <c r="H62" s="15">
        <f t="shared" si="2"/>
        <v>21.939999999999998</v>
      </c>
      <c r="I62" s="12" t="s">
        <v>76</v>
      </c>
      <c r="J62" s="21">
        <f t="shared" si="3"/>
        <v>8340.0606022347074</v>
      </c>
      <c r="K62" s="21">
        <v>1321149</v>
      </c>
      <c r="L62" s="12" t="s">
        <v>77</v>
      </c>
      <c r="M62" s="18"/>
    </row>
    <row r="63" spans="1:13" ht="14.25">
      <c r="A63" s="9">
        <v>18</v>
      </c>
      <c r="B63" s="19">
        <v>1</v>
      </c>
      <c r="C63" s="18" t="s">
        <v>81</v>
      </c>
      <c r="D63" s="11" t="s">
        <v>74</v>
      </c>
      <c r="E63" s="12" t="s">
        <v>75</v>
      </c>
      <c r="F63" s="18">
        <v>165.17</v>
      </c>
      <c r="G63" s="18">
        <v>142.30000000000001</v>
      </c>
      <c r="H63" s="15">
        <f t="shared" si="2"/>
        <v>22.869999999999976</v>
      </c>
      <c r="I63" s="12" t="s">
        <v>76</v>
      </c>
      <c r="J63" s="21">
        <f t="shared" si="3"/>
        <v>9576.0549736634985</v>
      </c>
      <c r="K63" s="21">
        <v>1581677</v>
      </c>
      <c r="L63" s="12" t="s">
        <v>77</v>
      </c>
      <c r="M63" s="18"/>
    </row>
    <row r="64" spans="1:13" ht="14.25">
      <c r="A64" s="9">
        <v>18</v>
      </c>
      <c r="B64" s="19">
        <v>1</v>
      </c>
      <c r="C64" s="18" t="s">
        <v>84</v>
      </c>
      <c r="D64" s="11" t="s">
        <v>74</v>
      </c>
      <c r="E64" s="12" t="s">
        <v>83</v>
      </c>
      <c r="F64" s="18">
        <v>155.71</v>
      </c>
      <c r="G64" s="18">
        <v>134.15</v>
      </c>
      <c r="H64" s="15">
        <f t="shared" si="2"/>
        <v>21.560000000000002</v>
      </c>
      <c r="I64" s="12" t="s">
        <v>76</v>
      </c>
      <c r="J64" s="21">
        <f t="shared" si="3"/>
        <v>9182.3903410185594</v>
      </c>
      <c r="K64" s="21">
        <v>1429790</v>
      </c>
      <c r="L64" s="12" t="s">
        <v>77</v>
      </c>
      <c r="M64" s="18"/>
    </row>
    <row r="65" spans="1:13" ht="14.25">
      <c r="A65" s="9">
        <v>18</v>
      </c>
      <c r="B65" s="19">
        <v>2</v>
      </c>
      <c r="C65" s="18" t="s">
        <v>85</v>
      </c>
      <c r="D65" s="11" t="s">
        <v>74</v>
      </c>
      <c r="E65" s="12" t="s">
        <v>75</v>
      </c>
      <c r="F65" s="18">
        <v>139.15</v>
      </c>
      <c r="G65" s="18">
        <v>119.88</v>
      </c>
      <c r="H65" s="15">
        <f t="shared" si="2"/>
        <v>19.27000000000001</v>
      </c>
      <c r="I65" s="12" t="s">
        <v>76</v>
      </c>
      <c r="J65" s="21">
        <f t="shared" si="3"/>
        <v>12603.808839381962</v>
      </c>
      <c r="K65" s="21">
        <v>1753820</v>
      </c>
      <c r="L65" s="12" t="s">
        <v>77</v>
      </c>
      <c r="M65" s="18"/>
    </row>
    <row r="66" spans="1:13" ht="14.25">
      <c r="A66" s="9">
        <v>18</v>
      </c>
      <c r="B66" s="19">
        <v>2</v>
      </c>
      <c r="C66" s="18" t="s">
        <v>86</v>
      </c>
      <c r="D66" s="11" t="s">
        <v>74</v>
      </c>
      <c r="E66" s="12" t="s">
        <v>75</v>
      </c>
      <c r="F66" s="18">
        <v>139.36000000000001</v>
      </c>
      <c r="G66" s="18">
        <v>120.06</v>
      </c>
      <c r="H66" s="15">
        <f t="shared" si="2"/>
        <v>19.300000000000011</v>
      </c>
      <c r="I66" s="12" t="s">
        <v>76</v>
      </c>
      <c r="J66" s="21">
        <f t="shared" si="3"/>
        <v>13263.468714121698</v>
      </c>
      <c r="K66" s="21">
        <v>1848397</v>
      </c>
      <c r="L66" s="12" t="s">
        <v>77</v>
      </c>
      <c r="M66" s="18"/>
    </row>
    <row r="67" spans="1:13" ht="14.25">
      <c r="A67" s="9">
        <v>18</v>
      </c>
      <c r="B67" s="19">
        <v>2</v>
      </c>
      <c r="C67" s="18" t="s">
        <v>87</v>
      </c>
      <c r="D67" s="11" t="s">
        <v>74</v>
      </c>
      <c r="E67" s="12" t="s">
        <v>75</v>
      </c>
      <c r="F67" s="18">
        <v>158.41</v>
      </c>
      <c r="G67" s="18">
        <v>136.47</v>
      </c>
      <c r="H67" s="15">
        <f t="shared" si="2"/>
        <v>21.939999999999998</v>
      </c>
      <c r="I67" s="12" t="s">
        <v>76</v>
      </c>
      <c r="J67" s="21">
        <f t="shared" si="3"/>
        <v>8340.0606022347074</v>
      </c>
      <c r="K67" s="21">
        <v>1321149</v>
      </c>
      <c r="L67" s="12" t="s">
        <v>77</v>
      </c>
      <c r="M67" s="18"/>
    </row>
    <row r="68" spans="1:13" ht="14.25">
      <c r="A68" s="9">
        <v>18</v>
      </c>
      <c r="B68" s="19">
        <v>2</v>
      </c>
      <c r="C68" s="18" t="s">
        <v>88</v>
      </c>
      <c r="D68" s="11" t="s">
        <v>74</v>
      </c>
      <c r="E68" s="12" t="s">
        <v>75</v>
      </c>
      <c r="F68" s="18">
        <v>158.41</v>
      </c>
      <c r="G68" s="18">
        <v>136.47</v>
      </c>
      <c r="H68" s="15">
        <f t="shared" si="2"/>
        <v>21.939999999999998</v>
      </c>
      <c r="I68" s="12" t="s">
        <v>76</v>
      </c>
      <c r="J68" s="21">
        <f t="shared" si="3"/>
        <v>10708.023483365949</v>
      </c>
      <c r="K68" s="21">
        <v>1696258</v>
      </c>
      <c r="L68" s="12" t="s">
        <v>77</v>
      </c>
      <c r="M68" s="18"/>
    </row>
    <row r="69" spans="1:13" ht="14.25">
      <c r="A69" s="9">
        <v>18</v>
      </c>
      <c r="B69" s="19">
        <v>2</v>
      </c>
      <c r="C69" s="18" t="s">
        <v>100</v>
      </c>
      <c r="D69" s="11" t="s">
        <v>74</v>
      </c>
      <c r="E69" s="12" t="s">
        <v>75</v>
      </c>
      <c r="F69" s="18">
        <v>165.17</v>
      </c>
      <c r="G69" s="18">
        <v>142.30000000000001</v>
      </c>
      <c r="H69" s="15">
        <f t="shared" si="2"/>
        <v>22.869999999999976</v>
      </c>
      <c r="I69" s="12" t="s">
        <v>76</v>
      </c>
      <c r="J69" s="21">
        <f t="shared" si="3"/>
        <v>9323.3638069867411</v>
      </c>
      <c r="K69" s="21">
        <v>1539940</v>
      </c>
      <c r="L69" s="12" t="s">
        <v>77</v>
      </c>
      <c r="M69" s="18"/>
    </row>
    <row r="70" spans="1:13" ht="14.25">
      <c r="A70" s="19">
        <v>19</v>
      </c>
      <c r="B70" s="19">
        <v>1</v>
      </c>
      <c r="C70" s="18" t="s">
        <v>73</v>
      </c>
      <c r="D70" s="11" t="s">
        <v>74</v>
      </c>
      <c r="E70" s="12" t="s">
        <v>75</v>
      </c>
      <c r="F70" s="18">
        <v>139.99</v>
      </c>
      <c r="G70" s="18">
        <v>119.36</v>
      </c>
      <c r="H70" s="15">
        <f t="shared" ref="H70:H103" si="4">F70-G70</f>
        <v>20.63000000000001</v>
      </c>
      <c r="I70" s="12" t="s">
        <v>76</v>
      </c>
      <c r="J70" s="21">
        <f t="shared" ref="J70:J103" si="5">K70/F70</f>
        <v>13335.345381812986</v>
      </c>
      <c r="K70" s="21">
        <v>1866815</v>
      </c>
      <c r="L70" s="12" t="s">
        <v>77</v>
      </c>
      <c r="M70" s="18"/>
    </row>
    <row r="71" spans="1:13" ht="14.25">
      <c r="A71" s="19">
        <v>19</v>
      </c>
      <c r="B71" s="19">
        <v>1</v>
      </c>
      <c r="C71" s="18" t="s">
        <v>78</v>
      </c>
      <c r="D71" s="11" t="s">
        <v>74</v>
      </c>
      <c r="E71" s="12" t="s">
        <v>75</v>
      </c>
      <c r="F71" s="18">
        <v>140.24</v>
      </c>
      <c r="G71" s="18">
        <v>119.56</v>
      </c>
      <c r="H71" s="15">
        <f t="shared" si="4"/>
        <v>20.680000000000007</v>
      </c>
      <c r="I71" s="12" t="s">
        <v>76</v>
      </c>
      <c r="J71" s="21">
        <f t="shared" si="5"/>
        <v>12394.837421563034</v>
      </c>
      <c r="K71" s="21">
        <v>1738252</v>
      </c>
      <c r="L71" s="12" t="s">
        <v>77</v>
      </c>
      <c r="M71" s="18"/>
    </row>
    <row r="72" spans="1:13" ht="14.25">
      <c r="A72" s="19">
        <v>19</v>
      </c>
      <c r="B72" s="19">
        <v>1</v>
      </c>
      <c r="C72" s="18" t="s">
        <v>79</v>
      </c>
      <c r="D72" s="11" t="s">
        <v>74</v>
      </c>
      <c r="E72" s="12" t="s">
        <v>75</v>
      </c>
      <c r="F72" s="18">
        <v>159.33000000000001</v>
      </c>
      <c r="G72" s="18">
        <v>135.84</v>
      </c>
      <c r="H72" s="15">
        <f t="shared" si="4"/>
        <v>23.490000000000009</v>
      </c>
      <c r="I72" s="12" t="s">
        <v>76</v>
      </c>
      <c r="J72" s="21">
        <f t="shared" si="5"/>
        <v>10778.497458105818</v>
      </c>
      <c r="K72" s="21">
        <v>1717338</v>
      </c>
      <c r="L72" s="12" t="s">
        <v>77</v>
      </c>
      <c r="M72" s="18"/>
    </row>
    <row r="73" spans="1:13" ht="14.25">
      <c r="A73" s="19">
        <v>19</v>
      </c>
      <c r="B73" s="19">
        <v>1</v>
      </c>
      <c r="C73" s="18" t="s">
        <v>80</v>
      </c>
      <c r="D73" s="11" t="s">
        <v>74</v>
      </c>
      <c r="E73" s="12" t="s">
        <v>75</v>
      </c>
      <c r="F73" s="18">
        <v>159.33000000000001</v>
      </c>
      <c r="G73" s="18">
        <v>135.84</v>
      </c>
      <c r="H73" s="15">
        <f t="shared" si="4"/>
        <v>23.490000000000009</v>
      </c>
      <c r="I73" s="12" t="s">
        <v>76</v>
      </c>
      <c r="J73" s="21">
        <f t="shared" si="5"/>
        <v>8170.4889223623923</v>
      </c>
      <c r="K73" s="21">
        <v>1301804</v>
      </c>
      <c r="L73" s="12" t="s">
        <v>77</v>
      </c>
      <c r="M73" s="18"/>
    </row>
    <row r="74" spans="1:13" ht="14.25">
      <c r="A74" s="19">
        <v>19</v>
      </c>
      <c r="B74" s="19">
        <v>1</v>
      </c>
      <c r="C74" s="18" t="s">
        <v>81</v>
      </c>
      <c r="D74" s="11" t="s">
        <v>74</v>
      </c>
      <c r="E74" s="12" t="s">
        <v>75</v>
      </c>
      <c r="F74" s="18">
        <v>166.32</v>
      </c>
      <c r="G74" s="18">
        <v>141.80000000000001</v>
      </c>
      <c r="H74" s="15">
        <f t="shared" si="4"/>
        <v>24.519999999999982</v>
      </c>
      <c r="I74" s="12" t="s">
        <v>76</v>
      </c>
      <c r="J74" s="21">
        <f t="shared" si="5"/>
        <v>9386.3335738335736</v>
      </c>
      <c r="K74" s="21">
        <v>1561135</v>
      </c>
      <c r="L74" s="12" t="s">
        <v>77</v>
      </c>
      <c r="M74" s="18"/>
    </row>
    <row r="75" spans="1:13" ht="14.25">
      <c r="A75" s="19">
        <v>19</v>
      </c>
      <c r="B75" s="19">
        <v>2</v>
      </c>
      <c r="C75" s="18" t="s">
        <v>85</v>
      </c>
      <c r="D75" s="11" t="s">
        <v>74</v>
      </c>
      <c r="E75" s="12" t="s">
        <v>75</v>
      </c>
      <c r="F75" s="18">
        <v>140.24</v>
      </c>
      <c r="G75" s="18">
        <v>119.56</v>
      </c>
      <c r="H75" s="15">
        <f t="shared" si="4"/>
        <v>20.680000000000007</v>
      </c>
      <c r="I75" s="12" t="s">
        <v>76</v>
      </c>
      <c r="J75" s="21">
        <f t="shared" si="5"/>
        <v>12394.837421563034</v>
      </c>
      <c r="K75" s="21">
        <v>1738252</v>
      </c>
      <c r="L75" s="12" t="s">
        <v>77</v>
      </c>
      <c r="M75" s="18"/>
    </row>
    <row r="76" spans="1:13" ht="14.25">
      <c r="A76" s="19">
        <v>19</v>
      </c>
      <c r="B76" s="19">
        <v>2</v>
      </c>
      <c r="C76" s="18" t="s">
        <v>86</v>
      </c>
      <c r="D76" s="11" t="s">
        <v>74</v>
      </c>
      <c r="E76" s="12" t="s">
        <v>75</v>
      </c>
      <c r="F76" s="18">
        <v>139.99</v>
      </c>
      <c r="G76" s="18">
        <v>119.36</v>
      </c>
      <c r="H76" s="15">
        <f t="shared" si="4"/>
        <v>20.63000000000001</v>
      </c>
      <c r="I76" s="12" t="s">
        <v>76</v>
      </c>
      <c r="J76" s="21">
        <f t="shared" si="5"/>
        <v>12397.942710193585</v>
      </c>
      <c r="K76" s="21">
        <v>1735588</v>
      </c>
      <c r="L76" s="12" t="s">
        <v>77</v>
      </c>
      <c r="M76" s="18"/>
    </row>
    <row r="77" spans="1:13" ht="14.25">
      <c r="A77" s="19">
        <v>19</v>
      </c>
      <c r="B77" s="19">
        <v>2</v>
      </c>
      <c r="C77" s="18" t="s">
        <v>87</v>
      </c>
      <c r="D77" s="11" t="s">
        <v>74</v>
      </c>
      <c r="E77" s="12" t="s">
        <v>75</v>
      </c>
      <c r="F77" s="18">
        <v>159.33000000000001</v>
      </c>
      <c r="G77" s="18">
        <v>135.84</v>
      </c>
      <c r="H77" s="15">
        <f t="shared" si="4"/>
        <v>23.490000000000009</v>
      </c>
      <c r="I77" s="12" t="s">
        <v>76</v>
      </c>
      <c r="J77" s="21">
        <f t="shared" si="5"/>
        <v>8170.4889223623923</v>
      </c>
      <c r="K77" s="21">
        <v>1301804</v>
      </c>
      <c r="L77" s="12" t="s">
        <v>77</v>
      </c>
      <c r="M77" s="18"/>
    </row>
    <row r="78" spans="1:13" ht="14.25">
      <c r="A78" s="19">
        <v>19</v>
      </c>
      <c r="B78" s="19">
        <v>2</v>
      </c>
      <c r="C78" s="18" t="s">
        <v>88</v>
      </c>
      <c r="D78" s="11" t="s">
        <v>74</v>
      </c>
      <c r="E78" s="12" t="s">
        <v>75</v>
      </c>
      <c r="F78" s="18">
        <v>159.33000000000001</v>
      </c>
      <c r="G78" s="18">
        <v>135.84</v>
      </c>
      <c r="H78" s="15">
        <f t="shared" si="4"/>
        <v>23.490000000000009</v>
      </c>
      <c r="I78" s="12" t="s">
        <v>76</v>
      </c>
      <c r="J78" s="21">
        <f t="shared" si="5"/>
        <v>8170.4889223623923</v>
      </c>
      <c r="K78" s="21">
        <v>1301804</v>
      </c>
      <c r="L78" s="12" t="s">
        <v>77</v>
      </c>
      <c r="M78" s="18"/>
    </row>
    <row r="79" spans="1:13" ht="14.25">
      <c r="A79" s="19">
        <v>19</v>
      </c>
      <c r="B79" s="19">
        <v>3</v>
      </c>
      <c r="C79" s="18" t="s">
        <v>90</v>
      </c>
      <c r="D79" s="11" t="s">
        <v>74</v>
      </c>
      <c r="E79" s="12" t="s">
        <v>75</v>
      </c>
      <c r="F79" s="18">
        <v>139.99</v>
      </c>
      <c r="G79" s="18">
        <v>119.36</v>
      </c>
      <c r="H79" s="15">
        <f t="shared" si="4"/>
        <v>20.63000000000001</v>
      </c>
      <c r="I79" s="12" t="s">
        <v>76</v>
      </c>
      <c r="J79" s="21">
        <f t="shared" si="5"/>
        <v>12453.089506393313</v>
      </c>
      <c r="K79" s="21">
        <v>1743308</v>
      </c>
      <c r="L79" s="12" t="s">
        <v>77</v>
      </c>
      <c r="M79" s="18"/>
    </row>
    <row r="80" spans="1:13" ht="14.25">
      <c r="A80" s="19">
        <v>19</v>
      </c>
      <c r="B80" s="19">
        <v>3</v>
      </c>
      <c r="C80" s="18" t="s">
        <v>91</v>
      </c>
      <c r="D80" s="11" t="s">
        <v>74</v>
      </c>
      <c r="E80" s="12" t="s">
        <v>75</v>
      </c>
      <c r="F80" s="18">
        <v>140.24</v>
      </c>
      <c r="G80" s="18">
        <v>119.56</v>
      </c>
      <c r="H80" s="15">
        <f t="shared" si="4"/>
        <v>20.680000000000007</v>
      </c>
      <c r="I80" s="12" t="s">
        <v>76</v>
      </c>
      <c r="J80" s="21">
        <f t="shared" si="5"/>
        <v>12449.964346833998</v>
      </c>
      <c r="K80" s="21">
        <v>1745983</v>
      </c>
      <c r="L80" s="12" t="s">
        <v>77</v>
      </c>
      <c r="M80" s="18"/>
    </row>
    <row r="81" spans="1:13" ht="14.25">
      <c r="A81" s="19">
        <v>19</v>
      </c>
      <c r="B81" s="19">
        <v>3</v>
      </c>
      <c r="C81" s="18" t="s">
        <v>92</v>
      </c>
      <c r="D81" s="11" t="s">
        <v>74</v>
      </c>
      <c r="E81" s="12" t="s">
        <v>75</v>
      </c>
      <c r="F81" s="18">
        <v>159.33000000000001</v>
      </c>
      <c r="G81" s="18">
        <v>135.84</v>
      </c>
      <c r="H81" s="15">
        <f t="shared" si="4"/>
        <v>23.490000000000009</v>
      </c>
      <c r="I81" s="12" t="s">
        <v>76</v>
      </c>
      <c r="J81" s="21">
        <f t="shared" si="5"/>
        <v>8216.1112157158095</v>
      </c>
      <c r="K81" s="21">
        <v>1309073</v>
      </c>
      <c r="L81" s="12" t="s">
        <v>77</v>
      </c>
      <c r="M81" s="18"/>
    </row>
    <row r="82" spans="1:13" ht="14.25">
      <c r="A82" s="19">
        <v>19</v>
      </c>
      <c r="B82" s="19">
        <v>3</v>
      </c>
      <c r="C82" s="18" t="s">
        <v>93</v>
      </c>
      <c r="D82" s="11" t="s">
        <v>74</v>
      </c>
      <c r="E82" s="12" t="s">
        <v>75</v>
      </c>
      <c r="F82" s="18">
        <v>159.33000000000001</v>
      </c>
      <c r="G82" s="18">
        <v>135.84</v>
      </c>
      <c r="H82" s="15">
        <f t="shared" si="4"/>
        <v>23.490000000000009</v>
      </c>
      <c r="I82" s="12" t="s">
        <v>76</v>
      </c>
      <c r="J82" s="21">
        <f t="shared" si="5"/>
        <v>8216.1112157158095</v>
      </c>
      <c r="K82" s="21">
        <v>1309073</v>
      </c>
      <c r="L82" s="12" t="s">
        <v>77</v>
      </c>
      <c r="M82" s="18"/>
    </row>
    <row r="83" spans="1:13" ht="14.25">
      <c r="A83" s="19">
        <v>19</v>
      </c>
      <c r="B83" s="19">
        <v>4</v>
      </c>
      <c r="C83" s="18" t="s">
        <v>94</v>
      </c>
      <c r="D83" s="11" t="s">
        <v>74</v>
      </c>
      <c r="E83" s="12" t="s">
        <v>75</v>
      </c>
      <c r="F83" s="18">
        <v>140.24</v>
      </c>
      <c r="G83" s="18">
        <v>119.56</v>
      </c>
      <c r="H83" s="15">
        <f t="shared" si="4"/>
        <v>20.680000000000007</v>
      </c>
      <c r="I83" s="12" t="s">
        <v>76</v>
      </c>
      <c r="J83" s="21">
        <f t="shared" si="5"/>
        <v>12427.916428978893</v>
      </c>
      <c r="K83" s="21">
        <v>1742891</v>
      </c>
      <c r="L83" s="12" t="s">
        <v>77</v>
      </c>
      <c r="M83" s="18"/>
    </row>
    <row r="84" spans="1:13" ht="14.25">
      <c r="A84" s="19">
        <v>19</v>
      </c>
      <c r="B84" s="19">
        <v>4</v>
      </c>
      <c r="C84" s="18" t="s">
        <v>95</v>
      </c>
      <c r="D84" s="11" t="s">
        <v>74</v>
      </c>
      <c r="E84" s="12" t="s">
        <v>75</v>
      </c>
      <c r="F84" s="18">
        <v>139.99</v>
      </c>
      <c r="G84" s="18">
        <v>119.36</v>
      </c>
      <c r="H84" s="15">
        <f t="shared" si="4"/>
        <v>20.63000000000001</v>
      </c>
      <c r="I84" s="12" t="s">
        <v>76</v>
      </c>
      <c r="J84" s="21">
        <f t="shared" si="5"/>
        <v>13059.639974283877</v>
      </c>
      <c r="K84" s="21">
        <v>1828219</v>
      </c>
      <c r="L84" s="12" t="s">
        <v>77</v>
      </c>
      <c r="M84" s="18"/>
    </row>
    <row r="85" spans="1:13" ht="14.25">
      <c r="A85" s="19">
        <v>19</v>
      </c>
      <c r="B85" s="19">
        <v>4</v>
      </c>
      <c r="C85" s="18" t="s">
        <v>96</v>
      </c>
      <c r="D85" s="11" t="s">
        <v>74</v>
      </c>
      <c r="E85" s="12" t="s">
        <v>75</v>
      </c>
      <c r="F85" s="18">
        <v>159.33000000000001</v>
      </c>
      <c r="G85" s="18">
        <v>135.84</v>
      </c>
      <c r="H85" s="15">
        <f t="shared" si="4"/>
        <v>23.490000000000009</v>
      </c>
      <c r="I85" s="12" t="s">
        <v>76</v>
      </c>
      <c r="J85" s="21">
        <f t="shared" si="5"/>
        <v>8197.8535115797404</v>
      </c>
      <c r="K85" s="21">
        <v>1306164</v>
      </c>
      <c r="L85" s="12" t="s">
        <v>77</v>
      </c>
      <c r="M85" s="18"/>
    </row>
    <row r="86" spans="1:13" ht="14.25">
      <c r="A86" s="19">
        <v>19</v>
      </c>
      <c r="B86" s="19">
        <v>4</v>
      </c>
      <c r="C86" s="18" t="s">
        <v>97</v>
      </c>
      <c r="D86" s="11" t="s">
        <v>74</v>
      </c>
      <c r="E86" s="12" t="s">
        <v>75</v>
      </c>
      <c r="F86" s="18">
        <v>159.33000000000001</v>
      </c>
      <c r="G86" s="18">
        <v>135.84</v>
      </c>
      <c r="H86" s="15">
        <f>F86-G86</f>
        <v>23.490000000000009</v>
      </c>
      <c r="I86" s="12" t="s">
        <v>76</v>
      </c>
      <c r="J86" s="21">
        <f t="shared" si="5"/>
        <v>10503.633967237807</v>
      </c>
      <c r="K86" s="21">
        <v>1673544</v>
      </c>
      <c r="L86" s="12" t="s">
        <v>77</v>
      </c>
      <c r="M86" s="18"/>
    </row>
    <row r="87" spans="1:13" ht="14.25">
      <c r="A87" s="19">
        <v>19</v>
      </c>
      <c r="B87" s="19">
        <v>4</v>
      </c>
      <c r="C87" s="18" t="s">
        <v>98</v>
      </c>
      <c r="D87" s="11" t="s">
        <v>74</v>
      </c>
      <c r="E87" s="12" t="s">
        <v>75</v>
      </c>
      <c r="F87" s="18">
        <v>166.32</v>
      </c>
      <c r="G87" s="18">
        <v>141.80000000000001</v>
      </c>
      <c r="H87" s="15">
        <f t="shared" si="4"/>
        <v>24.519999999999982</v>
      </c>
      <c r="I87" s="12" t="s">
        <v>76</v>
      </c>
      <c r="J87" s="21">
        <f t="shared" si="5"/>
        <v>9133.6519961519971</v>
      </c>
      <c r="K87" s="21">
        <v>1519109</v>
      </c>
      <c r="L87" s="12" t="s">
        <v>77</v>
      </c>
      <c r="M87" s="18"/>
    </row>
    <row r="88" spans="1:13" ht="14.25">
      <c r="A88" s="19">
        <v>20</v>
      </c>
      <c r="B88" s="19">
        <v>1</v>
      </c>
      <c r="C88" s="18" t="s">
        <v>73</v>
      </c>
      <c r="D88" s="11" t="s">
        <v>74</v>
      </c>
      <c r="E88" s="12" t="s">
        <v>101</v>
      </c>
      <c r="F88" s="18">
        <v>140.089</v>
      </c>
      <c r="G88" s="18">
        <v>119.56100000000001</v>
      </c>
      <c r="H88" s="15">
        <f t="shared" si="4"/>
        <v>20.527999999999992</v>
      </c>
      <c r="I88" s="12" t="s">
        <v>76</v>
      </c>
      <c r="J88" s="21">
        <f t="shared" si="5"/>
        <v>13386.796964786672</v>
      </c>
      <c r="K88" s="21">
        <v>1875343</v>
      </c>
      <c r="L88" s="12" t="s">
        <v>77</v>
      </c>
      <c r="M88" s="18"/>
    </row>
    <row r="89" spans="1:13" ht="14.25">
      <c r="A89" s="19">
        <v>20</v>
      </c>
      <c r="B89" s="19">
        <v>1</v>
      </c>
      <c r="C89" s="18" t="s">
        <v>78</v>
      </c>
      <c r="D89" s="11" t="s">
        <v>74</v>
      </c>
      <c r="E89" s="12" t="s">
        <v>101</v>
      </c>
      <c r="F89" s="18">
        <v>139.84899999999999</v>
      </c>
      <c r="G89" s="18">
        <v>119.35599999999999</v>
      </c>
      <c r="H89" s="15">
        <f t="shared" si="4"/>
        <v>20.492999999999995</v>
      </c>
      <c r="I89" s="12" t="s">
        <v>76</v>
      </c>
      <c r="J89" s="21">
        <f t="shared" si="5"/>
        <v>12313.123440282019</v>
      </c>
      <c r="K89" s="21">
        <v>1721978</v>
      </c>
      <c r="L89" s="12" t="s">
        <v>77</v>
      </c>
      <c r="M89" s="18"/>
    </row>
    <row r="90" spans="1:13" ht="14.25">
      <c r="A90" s="19">
        <v>20</v>
      </c>
      <c r="B90" s="19">
        <v>1</v>
      </c>
      <c r="C90" s="18" t="s">
        <v>79</v>
      </c>
      <c r="D90" s="11" t="s">
        <v>74</v>
      </c>
      <c r="E90" s="12" t="s">
        <v>101</v>
      </c>
      <c r="F90" s="18">
        <v>159.16399999999999</v>
      </c>
      <c r="G90" s="18">
        <v>135.84100000000001</v>
      </c>
      <c r="H90" s="15">
        <f t="shared" si="4"/>
        <v>23.322999999999979</v>
      </c>
      <c r="I90" s="12" t="s">
        <v>76</v>
      </c>
      <c r="J90" s="21">
        <f t="shared" si="5"/>
        <v>10683.012490261617</v>
      </c>
      <c r="K90" s="21">
        <v>1700351</v>
      </c>
      <c r="L90" s="12" t="s">
        <v>77</v>
      </c>
      <c r="M90" s="18"/>
    </row>
    <row r="91" spans="1:13" ht="14.25">
      <c r="A91" s="19">
        <v>20</v>
      </c>
      <c r="B91" s="19">
        <v>1</v>
      </c>
      <c r="C91" s="18" t="s">
        <v>80</v>
      </c>
      <c r="D91" s="11" t="s">
        <v>74</v>
      </c>
      <c r="E91" s="12" t="s">
        <v>101</v>
      </c>
      <c r="F91" s="18">
        <v>159.16399999999999</v>
      </c>
      <c r="G91" s="18">
        <v>135.84100000000001</v>
      </c>
      <c r="H91" s="15">
        <f t="shared" si="4"/>
        <v>23.322999999999979</v>
      </c>
      <c r="I91" s="12" t="s">
        <v>76</v>
      </c>
      <c r="J91" s="21">
        <f t="shared" si="5"/>
        <v>8063.8523786785963</v>
      </c>
      <c r="K91" s="21">
        <v>1283475</v>
      </c>
      <c r="L91" s="12" t="s">
        <v>77</v>
      </c>
      <c r="M91" s="18"/>
    </row>
    <row r="92" spans="1:13" ht="14.25">
      <c r="A92" s="19">
        <v>20</v>
      </c>
      <c r="B92" s="19">
        <v>2</v>
      </c>
      <c r="C92" s="18" t="s">
        <v>85</v>
      </c>
      <c r="D92" s="11" t="s">
        <v>74</v>
      </c>
      <c r="E92" s="12" t="s">
        <v>101</v>
      </c>
      <c r="F92" s="18">
        <v>139.84899999999999</v>
      </c>
      <c r="G92" s="18">
        <v>119.35599999999999</v>
      </c>
      <c r="H92" s="15">
        <f t="shared" si="4"/>
        <v>20.492999999999995</v>
      </c>
      <c r="I92" s="12" t="s">
        <v>76</v>
      </c>
      <c r="J92" s="21">
        <f t="shared" si="5"/>
        <v>12313.123440282019</v>
      </c>
      <c r="K92" s="21">
        <v>1721978</v>
      </c>
      <c r="L92" s="12" t="s">
        <v>77</v>
      </c>
      <c r="M92" s="18"/>
    </row>
    <row r="93" spans="1:13" ht="14.25">
      <c r="A93" s="19">
        <v>20</v>
      </c>
      <c r="B93" s="19">
        <v>2</v>
      </c>
      <c r="C93" s="18" t="s">
        <v>86</v>
      </c>
      <c r="D93" s="11" t="s">
        <v>74</v>
      </c>
      <c r="E93" s="12" t="s">
        <v>101</v>
      </c>
      <c r="F93" s="18">
        <v>140.089</v>
      </c>
      <c r="G93" s="18">
        <v>119.56100000000001</v>
      </c>
      <c r="H93" s="15">
        <f t="shared" si="4"/>
        <v>20.527999999999992</v>
      </c>
      <c r="I93" s="12" t="s">
        <v>76</v>
      </c>
      <c r="J93" s="21">
        <f t="shared" si="5"/>
        <v>12311.559080298954</v>
      </c>
      <c r="K93" s="21">
        <v>1724714</v>
      </c>
      <c r="L93" s="12" t="s">
        <v>77</v>
      </c>
      <c r="M93" s="18"/>
    </row>
    <row r="94" spans="1:13" ht="14.25">
      <c r="A94" s="19">
        <v>20</v>
      </c>
      <c r="B94" s="19">
        <v>2</v>
      </c>
      <c r="C94" s="18" t="s">
        <v>87</v>
      </c>
      <c r="D94" s="11" t="s">
        <v>74</v>
      </c>
      <c r="E94" s="12" t="s">
        <v>101</v>
      </c>
      <c r="F94" s="18">
        <v>159.16399999999999</v>
      </c>
      <c r="G94" s="18">
        <v>135.84100000000001</v>
      </c>
      <c r="H94" s="15">
        <f t="shared" si="4"/>
        <v>23.322999999999979</v>
      </c>
      <c r="I94" s="12" t="s">
        <v>76</v>
      </c>
      <c r="J94" s="21">
        <f t="shared" si="5"/>
        <v>8063.8523786785963</v>
      </c>
      <c r="K94" s="21">
        <v>1283475</v>
      </c>
      <c r="L94" s="12" t="s">
        <v>77</v>
      </c>
      <c r="M94" s="18"/>
    </row>
    <row r="95" spans="1:13" ht="14.25">
      <c r="A95" s="19">
        <v>20</v>
      </c>
      <c r="B95" s="19">
        <v>2</v>
      </c>
      <c r="C95" s="18" t="s">
        <v>88</v>
      </c>
      <c r="D95" s="11" t="s">
        <v>74</v>
      </c>
      <c r="E95" s="12" t="s">
        <v>101</v>
      </c>
      <c r="F95" s="18">
        <v>159.16399999999999</v>
      </c>
      <c r="G95" s="18">
        <v>135.84100000000001</v>
      </c>
      <c r="H95" s="15">
        <f t="shared" si="4"/>
        <v>23.322999999999979</v>
      </c>
      <c r="I95" s="12" t="s">
        <v>76</v>
      </c>
      <c r="J95" s="21">
        <f t="shared" si="5"/>
        <v>8063.8523786785963</v>
      </c>
      <c r="K95" s="21">
        <v>1283475</v>
      </c>
      <c r="L95" s="12" t="s">
        <v>77</v>
      </c>
      <c r="M95" s="18"/>
    </row>
    <row r="96" spans="1:13" ht="14.25">
      <c r="A96" s="19">
        <v>20</v>
      </c>
      <c r="B96" s="19">
        <v>3</v>
      </c>
      <c r="C96" s="18" t="s">
        <v>90</v>
      </c>
      <c r="D96" s="11" t="s">
        <v>74</v>
      </c>
      <c r="E96" s="12" t="s">
        <v>101</v>
      </c>
      <c r="F96" s="18">
        <v>140.089</v>
      </c>
      <c r="G96" s="18">
        <v>119.56100000000001</v>
      </c>
      <c r="H96" s="15">
        <f t="shared" si="4"/>
        <v>20.527999999999992</v>
      </c>
      <c r="I96" s="12" t="s">
        <v>76</v>
      </c>
      <c r="J96" s="21">
        <f t="shared" si="5"/>
        <v>12311.559080298954</v>
      </c>
      <c r="K96" s="21">
        <v>1724714</v>
      </c>
      <c r="L96" s="12" t="s">
        <v>77</v>
      </c>
      <c r="M96" s="18"/>
    </row>
    <row r="97" spans="1:13" ht="14.25">
      <c r="A97" s="19">
        <v>20</v>
      </c>
      <c r="B97" s="19">
        <v>3</v>
      </c>
      <c r="C97" s="18" t="s">
        <v>91</v>
      </c>
      <c r="D97" s="11" t="s">
        <v>74</v>
      </c>
      <c r="E97" s="12" t="s">
        <v>101</v>
      </c>
      <c r="F97" s="18">
        <v>139.84899999999999</v>
      </c>
      <c r="G97" s="18">
        <v>119.35599999999999</v>
      </c>
      <c r="H97" s="15">
        <f t="shared" si="4"/>
        <v>20.492999999999995</v>
      </c>
      <c r="I97" s="12" t="s">
        <v>76</v>
      </c>
      <c r="J97" s="21">
        <f t="shared" si="5"/>
        <v>13065.241796509094</v>
      </c>
      <c r="K97" s="21">
        <v>1827161</v>
      </c>
      <c r="L97" s="12" t="s">
        <v>77</v>
      </c>
      <c r="M97" s="18"/>
    </row>
    <row r="98" spans="1:13" ht="14.25">
      <c r="A98" s="19">
        <v>20</v>
      </c>
      <c r="B98" s="19">
        <v>3</v>
      </c>
      <c r="C98" s="18" t="s">
        <v>92</v>
      </c>
      <c r="D98" s="11" t="s">
        <v>74</v>
      </c>
      <c r="E98" s="12" t="s">
        <v>101</v>
      </c>
      <c r="F98" s="18">
        <v>159.16399999999999</v>
      </c>
      <c r="G98" s="18">
        <v>135.84100000000001</v>
      </c>
      <c r="H98" s="15">
        <f t="shared" si="4"/>
        <v>23.322999999999979</v>
      </c>
      <c r="I98" s="12" t="s">
        <v>76</v>
      </c>
      <c r="J98" s="21">
        <f t="shared" si="5"/>
        <v>8063.8523786785963</v>
      </c>
      <c r="K98" s="21">
        <v>1283475</v>
      </c>
      <c r="L98" s="12" t="s">
        <v>77</v>
      </c>
      <c r="M98" s="18"/>
    </row>
    <row r="99" spans="1:13" ht="14.25">
      <c r="A99" s="19">
        <v>20</v>
      </c>
      <c r="B99" s="19">
        <v>3</v>
      </c>
      <c r="C99" s="18" t="s">
        <v>93</v>
      </c>
      <c r="D99" s="11" t="s">
        <v>74</v>
      </c>
      <c r="E99" s="12" t="s">
        <v>101</v>
      </c>
      <c r="F99" s="18">
        <v>159.16399999999999</v>
      </c>
      <c r="G99" s="18">
        <v>135.84100000000001</v>
      </c>
      <c r="H99" s="15">
        <f t="shared" si="4"/>
        <v>23.322999999999979</v>
      </c>
      <c r="I99" s="12" t="s">
        <v>76</v>
      </c>
      <c r="J99" s="21">
        <f t="shared" si="5"/>
        <v>10360.866778919857</v>
      </c>
      <c r="K99" s="21">
        <v>1649077</v>
      </c>
      <c r="L99" s="12" t="s">
        <v>77</v>
      </c>
      <c r="M99" s="18"/>
    </row>
    <row r="100" spans="1:13" ht="14.25">
      <c r="A100" s="19">
        <v>20</v>
      </c>
      <c r="B100" s="19">
        <v>3</v>
      </c>
      <c r="C100" s="18" t="s">
        <v>102</v>
      </c>
      <c r="D100" s="11" t="s">
        <v>74</v>
      </c>
      <c r="E100" s="12" t="s">
        <v>101</v>
      </c>
      <c r="F100" s="18">
        <v>166.142</v>
      </c>
      <c r="G100" s="18">
        <v>141.79599999999999</v>
      </c>
      <c r="H100" s="15">
        <f t="shared" si="4"/>
        <v>24.346000000000004</v>
      </c>
      <c r="I100" s="12" t="s">
        <v>76</v>
      </c>
      <c r="J100" s="21">
        <f t="shared" si="5"/>
        <v>9032.5745446666115</v>
      </c>
      <c r="K100" s="21">
        <v>1500690</v>
      </c>
      <c r="L100" s="12" t="s">
        <v>77</v>
      </c>
      <c r="M100" s="18"/>
    </row>
    <row r="101" spans="1:13" ht="14.25">
      <c r="A101" s="19">
        <v>20</v>
      </c>
      <c r="B101" s="19">
        <v>3</v>
      </c>
      <c r="C101" s="18" t="s">
        <v>103</v>
      </c>
      <c r="D101" s="11" t="s">
        <v>74</v>
      </c>
      <c r="E101" s="12" t="s">
        <v>101</v>
      </c>
      <c r="F101" s="18">
        <v>166.142</v>
      </c>
      <c r="G101" s="18">
        <v>141.79599999999999</v>
      </c>
      <c r="H101" s="15">
        <f t="shared" si="4"/>
        <v>24.346000000000004</v>
      </c>
      <c r="I101" s="12" t="s">
        <v>76</v>
      </c>
      <c r="J101" s="21">
        <f t="shared" si="5"/>
        <v>9677.7274861263268</v>
      </c>
      <c r="K101" s="21">
        <v>1607877</v>
      </c>
      <c r="L101" s="12" t="s">
        <v>77</v>
      </c>
      <c r="M101" s="18"/>
    </row>
    <row r="102" spans="1:13" ht="14.25">
      <c r="A102" s="19">
        <v>20</v>
      </c>
      <c r="B102" s="19">
        <v>3</v>
      </c>
      <c r="C102" s="18" t="s">
        <v>99</v>
      </c>
      <c r="D102" s="11" t="s">
        <v>74</v>
      </c>
      <c r="E102" s="12" t="s">
        <v>101</v>
      </c>
      <c r="F102" s="18">
        <v>160.79</v>
      </c>
      <c r="G102" s="18">
        <v>137.22900000000001</v>
      </c>
      <c r="H102" s="15">
        <f t="shared" si="4"/>
        <v>23.560999999999979</v>
      </c>
      <c r="I102" s="12" t="s">
        <v>76</v>
      </c>
      <c r="J102" s="21">
        <f t="shared" si="5"/>
        <v>10782.200385596119</v>
      </c>
      <c r="K102" s="21">
        <v>1733670</v>
      </c>
      <c r="L102" s="12" t="s">
        <v>77</v>
      </c>
      <c r="M102" s="18"/>
    </row>
    <row r="103" spans="1:13" ht="14.25">
      <c r="A103" s="18">
        <v>20</v>
      </c>
      <c r="B103" s="18">
        <v>3</v>
      </c>
      <c r="C103" s="18" t="s">
        <v>104</v>
      </c>
      <c r="D103" s="11" t="s">
        <v>74</v>
      </c>
      <c r="E103" s="12" t="s">
        <v>101</v>
      </c>
      <c r="F103" s="18">
        <v>160.79</v>
      </c>
      <c r="G103" s="18">
        <v>137.22900000000001</v>
      </c>
      <c r="H103" s="15">
        <f t="shared" si="4"/>
        <v>23.560999999999979</v>
      </c>
      <c r="I103" s="12" t="s">
        <v>76</v>
      </c>
      <c r="J103" s="21">
        <f t="shared" si="5"/>
        <v>11427.358666583743</v>
      </c>
      <c r="K103" s="21">
        <v>1837405</v>
      </c>
      <c r="L103" s="12" t="s">
        <v>77</v>
      </c>
      <c r="M103" s="18"/>
    </row>
    <row r="104" spans="1:13" s="53" customFormat="1" ht="14.25">
      <c r="A104" s="45"/>
      <c r="B104" s="45"/>
      <c r="C104" s="45"/>
      <c r="D104" s="46"/>
      <c r="E104" s="47"/>
      <c r="F104" s="48">
        <f>SUM(F5:F103)</f>
        <v>15015.361999999999</v>
      </c>
      <c r="G104" s="49"/>
      <c r="H104" s="50"/>
      <c r="I104" s="51"/>
      <c r="J104" s="52">
        <f>K104/F104</f>
        <v>10446.975703949063</v>
      </c>
      <c r="K104" s="52">
        <f>SUM(K5:K103)</f>
        <v>156865122</v>
      </c>
      <c r="L104" s="47"/>
      <c r="M104" s="45"/>
    </row>
    <row r="105" spans="1:13" s="53" customFormat="1" ht="21" customHeight="1">
      <c r="A105" s="95" t="s">
        <v>105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1:13" ht="21" customHeight="1">
      <c r="A106" s="96" t="s">
        <v>106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</row>
  </sheetData>
  <mergeCells count="5">
    <mergeCell ref="A1:M1"/>
    <mergeCell ref="A2:M2"/>
    <mergeCell ref="I3:M3"/>
    <mergeCell ref="A105:M105"/>
    <mergeCell ref="A106:M106"/>
  </mergeCells>
  <phoneticPr fontId="11" type="noConversion"/>
  <pageMargins left="0.27559055118110237" right="0.15748031496062992" top="0.47244094488188981" bottom="0.43307086614173229" header="0.31496062992125984" footer="0.31496062992125984"/>
  <pageSetup paperSize="9" scale="80" fitToWidth="0" fitToHeight="0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2021-11-05T03:00:47Z</cp:lastPrinted>
  <dcterms:created xsi:type="dcterms:W3CDTF">2006-09-13T11:21:00Z</dcterms:created>
  <dcterms:modified xsi:type="dcterms:W3CDTF">2021-11-05T03:07:28Z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