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标价牌" sheetId="1" r:id="rId1"/>
    <sheet name="办公价目表" sheetId="5" r:id="rId2"/>
    <sheet name="商业价目表" sheetId="3" r:id="rId3"/>
  </sheets>
  <definedNames>
    <definedName name="_xlnm._FilterDatabase" localSheetId="2" hidden="1">商业价目表!$A$4:$L$28</definedName>
  </definedNames>
  <calcPr calcId="144525"/>
</workbook>
</file>

<file path=xl/sharedStrings.xml><?xml version="1.0" encoding="utf-8"?>
<sst xmlns="http://schemas.openxmlformats.org/spreadsheetml/2006/main" count="137">
  <si>
    <t>商品房销售标价牌</t>
  </si>
  <si>
    <t>开发企业名称</t>
  </si>
  <si>
    <t>新中宇集团有限公司</t>
  </si>
  <si>
    <t>楼盘名称</t>
  </si>
  <si>
    <t>荣华中心</t>
  </si>
  <si>
    <t>坐落位置</t>
  </si>
  <si>
    <t>余姚市兰江街道远东中一路南侧.南雷南路东侧</t>
  </si>
  <si>
    <t>预售许可证号码</t>
  </si>
  <si>
    <t xml:space="preserve">甬余房预许字(2022)第15号 </t>
  </si>
  <si>
    <t>预售许可套数</t>
  </si>
  <si>
    <t>212套</t>
  </si>
  <si>
    <t>土地性质</t>
  </si>
  <si>
    <t>商服</t>
  </si>
  <si>
    <t>土地使用起止年限</t>
  </si>
  <si>
    <t>2021年9月18日-2061年09月6日</t>
  </si>
  <si>
    <t>容积率</t>
  </si>
  <si>
    <t>建筑结构</t>
  </si>
  <si>
    <t>框剪结构</t>
  </si>
  <si>
    <t>绿化率</t>
  </si>
  <si>
    <t>车位配比率</t>
  </si>
  <si>
    <t>1：1.9</t>
  </si>
  <si>
    <t>装修状况</t>
  </si>
  <si>
    <t>毛坯房</t>
  </si>
  <si>
    <t>房屋类型</t>
  </si>
  <si>
    <t>高层</t>
  </si>
  <si>
    <t>房源概况</t>
  </si>
  <si>
    <t>户型</t>
  </si>
  <si>
    <t>一室一厅</t>
  </si>
  <si>
    <t>建筑面积</t>
  </si>
  <si>
    <t>办公：4025.85㎡，商业：3040.17㎡，车位：1328.24㎡</t>
  </si>
  <si>
    <t>可供销售房屋总套数</t>
  </si>
  <si>
    <t>办公26套、商业20套、车位103个</t>
  </si>
  <si>
    <t>当期销售推出商品房总套数</t>
  </si>
  <si>
    <t>办公26套、商业20套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</si>
  <si>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</si>
  <si>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</si>
  <si>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</si>
  <si>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</si>
  <si>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</si>
  <si>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</si>
  <si>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</si>
  <si>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</si>
  <si>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</si>
  <si>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享受优惠折扣条件</t>
  </si>
  <si>
    <t>办公，商业优惠：1、按时签约享总价款优惠2%；2、首付50%享总价款优惠2%，一次性付款享总价款优惠3%；
3、集团特批享总价款优惠5%
车位优惠：优惠不超过总价的20%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</si>
  <si>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</si>
  <si>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</si>
  <si>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</si>
  <si>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</si>
  <si>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</si>
  <si>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不动产证代办费</t>
  </si>
  <si>
    <t>按实收取</t>
  </si>
  <si>
    <t>根据代办公司规定</t>
  </si>
  <si>
    <t>前期物业服务</t>
  </si>
  <si>
    <t>物业服务单位名称</t>
  </si>
  <si>
    <t>服务内容与标准</t>
  </si>
  <si>
    <t>宁波宇东物业服务有限公司</t>
  </si>
  <si>
    <t>详见《前期物业服务合同》</t>
  </si>
  <si>
    <t>1、商业：按建筑面积每月每平方米3.5元。
2、办公用房：按建筑面积每月每平方米3.5元。
3、地下车位公共设施使用费，每车位每月35元。
4、装修垃圾清运费：业主可以自行委托清运单位清运，也可以委托物业清运，如委托物业公司清运，按5元每平方收取（费用不含砖块、砼等拆除垃圾，发生时另行协商）或经物业与业主协商一致按市场价收取。</t>
  </si>
  <si>
    <t>前期物业服务合同</t>
  </si>
  <si>
    <t>特别提示</t>
  </si>
  <si>
    <t>商品房和车库（车位）、辅房销售的具体标价内容详见价目表或价格手册。价格举报电话：12358</t>
  </si>
  <si>
    <t>填报日期：2022 年 11 月 3 日</t>
  </si>
  <si>
    <t>商品房销售价目表</t>
  </si>
  <si>
    <t>楼盘名称：荣华中心</t>
  </si>
  <si>
    <t>填制日期： 2022 年11 月3日</t>
  </si>
  <si>
    <t>幢号</t>
  </si>
  <si>
    <t>室号</t>
  </si>
  <si>
    <t>层高</t>
  </si>
  <si>
    <t>类型</t>
  </si>
  <si>
    <t>建筑面积（㎡）</t>
  </si>
  <si>
    <t>套内建筑面积</t>
  </si>
  <si>
    <t>公摊建筑面积</t>
  </si>
  <si>
    <t>计价单位</t>
  </si>
  <si>
    <t>销售单价（元）</t>
  </si>
  <si>
    <t>总价款（元）</t>
  </si>
  <si>
    <t>销售状态</t>
  </si>
  <si>
    <t>备注</t>
  </si>
  <si>
    <t>3幢</t>
  </si>
  <si>
    <t>3-201</t>
  </si>
  <si>
    <t>办公</t>
  </si>
  <si>
    <t>元/㎡</t>
  </si>
  <si>
    <t>未售</t>
  </si>
  <si>
    <t>3-202</t>
  </si>
  <si>
    <t>3-203</t>
  </si>
  <si>
    <t>3-204</t>
  </si>
  <si>
    <t>3-301</t>
  </si>
  <si>
    <t>3-302</t>
  </si>
  <si>
    <t>3-303</t>
  </si>
  <si>
    <t>3-304</t>
  </si>
  <si>
    <t>3-401</t>
  </si>
  <si>
    <t>3-402</t>
  </si>
  <si>
    <t>3-403</t>
  </si>
  <si>
    <t>3-404</t>
  </si>
  <si>
    <t>5幢</t>
  </si>
  <si>
    <t>5-201</t>
  </si>
  <si>
    <t>5-202</t>
  </si>
  <si>
    <t>5-203</t>
  </si>
  <si>
    <t>5-204</t>
  </si>
  <si>
    <t>5-301</t>
  </si>
  <si>
    <t>5-302</t>
  </si>
  <si>
    <t>5-303</t>
  </si>
  <si>
    <t>5-304</t>
  </si>
  <si>
    <t>5-601</t>
  </si>
  <si>
    <t>5-602</t>
  </si>
  <si>
    <t>5-603</t>
  </si>
  <si>
    <t>5-604</t>
  </si>
  <si>
    <t>5-1101</t>
  </si>
  <si>
    <t>5-1102</t>
  </si>
  <si>
    <t>本表报备办公房源总套数26个，总面积4025.85㎡，总价49803916.68元，均单价12371.03元/㎡</t>
  </si>
  <si>
    <t>价格举报电话：12358</t>
  </si>
  <si>
    <t xml:space="preserve"> </t>
  </si>
  <si>
    <t>填制日期： 2022 年11月3日</t>
  </si>
  <si>
    <t>1幢</t>
  </si>
  <si>
    <t>1-101</t>
  </si>
  <si>
    <t>商业</t>
  </si>
  <si>
    <t>1-102</t>
  </si>
  <si>
    <t>1-103</t>
  </si>
  <si>
    <t>1-104</t>
  </si>
  <si>
    <t>1-106</t>
  </si>
  <si>
    <t>1-107</t>
  </si>
  <si>
    <t>1-108</t>
  </si>
  <si>
    <t>2幢</t>
  </si>
  <si>
    <t>2-101</t>
  </si>
  <si>
    <t>2-102</t>
  </si>
  <si>
    <t>2-103</t>
  </si>
  <si>
    <t>2-105</t>
  </si>
  <si>
    <t>2-106</t>
  </si>
  <si>
    <t>2-107</t>
  </si>
  <si>
    <t>3-101</t>
  </si>
  <si>
    <t>3-102</t>
  </si>
  <si>
    <t>3-103</t>
  </si>
  <si>
    <t>3-104</t>
  </si>
  <si>
    <t>5-101</t>
  </si>
  <si>
    <t>5-102</t>
  </si>
  <si>
    <t>5-103</t>
  </si>
  <si>
    <t>本表报备商业房源总套数20个，总面积3040.17㎡，总价66899445.33元，均单价22005.17元/㎡。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</si>
</sst>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);[Red]\(0\)"/>
    <numFmt numFmtId="177" formatCode="0.00_ "/>
    <numFmt numFmtId="178" formatCode="0.00_);[Red]\(0.00\)"/>
    <numFmt numFmtId="179" formatCode="#\ ?/?"/>
    <numFmt numFmtId="180" formatCode="0.0%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</font>
    <font>
      <sz val="11"/>
      <name val="宋体"/>
      <charset val="134"/>
    </font>
    <font>
      <sz val="10"/>
      <name val="微软雅黑"/>
      <charset val="134"/>
    </font>
    <font>
      <sz val="9"/>
      <name val="微软雅黑"/>
      <charset val="134"/>
    </font>
    <font>
      <sz val="10"/>
      <color theme="1"/>
      <name val="微软雅黑"/>
      <charset val="134"/>
    </font>
    <font>
      <sz val="10"/>
      <color indexed="8"/>
      <name val="微软雅黑"/>
      <charset val="134"/>
    </font>
    <font>
      <sz val="9"/>
      <color theme="1"/>
      <name val="微软雅黑"/>
      <charset val="134"/>
    </font>
    <font>
      <b/>
      <sz val="11"/>
      <name val="宋体"/>
      <charset val="134"/>
    </font>
    <font>
      <b/>
      <sz val="24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1" borderId="2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29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3" fillId="0" borderId="30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0" borderId="3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5" fillId="18" borderId="33" applyNumberFormat="0" applyAlignment="0" applyProtection="0">
      <alignment vertical="center"/>
    </xf>
    <xf numFmtId="0" fontId="26" fillId="18" borderId="27" applyNumberFormat="0" applyAlignment="0" applyProtection="0">
      <alignment vertical="center"/>
    </xf>
    <xf numFmtId="0" fontId="15" fillId="13" borderId="28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4" fillId="0" borderId="31" applyNumberFormat="0" applyFill="0" applyAlignment="0" applyProtection="0">
      <alignment vertical="center"/>
    </xf>
    <xf numFmtId="0" fontId="27" fillId="0" borderId="34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30" fillId="0" borderId="0" applyBorder="0" applyProtection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0" xfId="49" applyFont="1" applyFill="1" applyAlignment="1">
      <alignment horizontal="center" vertical="center"/>
    </xf>
    <xf numFmtId="177" fontId="2" fillId="0" borderId="0" xfId="49" applyNumberFormat="1" applyFont="1" applyFill="1" applyAlignment="1">
      <alignment horizontal="center" vertical="center"/>
    </xf>
    <xf numFmtId="0" fontId="3" fillId="0" borderId="0" xfId="49" applyFont="1" applyFill="1" applyAlignment="1">
      <alignment horizontal="left" vertical="center"/>
    </xf>
    <xf numFmtId="0" fontId="3" fillId="0" borderId="0" xfId="49" applyFont="1" applyFill="1" applyAlignment="1">
      <alignment horizontal="center" vertical="center"/>
    </xf>
    <xf numFmtId="177" fontId="3" fillId="0" borderId="0" xfId="49" applyNumberFormat="1" applyFont="1" applyFill="1" applyAlignment="1">
      <alignment horizontal="left" vertical="center"/>
    </xf>
    <xf numFmtId="0" fontId="3" fillId="0" borderId="1" xfId="49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 applyProtection="1">
      <alignment horizontal="center" vertical="center"/>
      <protection locked="0"/>
    </xf>
    <xf numFmtId="177" fontId="4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79" fontId="4" fillId="0" borderId="2" xfId="49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178" fontId="1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/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 applyProtection="1">
      <alignment horizontal="center" vertical="center"/>
      <protection locked="0"/>
    </xf>
    <xf numFmtId="177" fontId="4" fillId="0" borderId="4" xfId="0" applyNumberFormat="1" applyFont="1" applyFill="1" applyBorder="1" applyAlignment="1">
      <alignment horizontal="center"/>
    </xf>
    <xf numFmtId="177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>
      <alignment horizontal="center" vertical="center"/>
    </xf>
    <xf numFmtId="177" fontId="7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80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20"/>
  <sheetViews>
    <sheetView tabSelected="1" zoomScale="90" zoomScaleNormal="90" topLeftCell="A4" workbookViewId="0">
      <selection activeCell="D13" sqref="D13:H13"/>
    </sheetView>
  </sheetViews>
  <sheetFormatPr defaultColWidth="9" defaultRowHeight="13.5" outlineLevelCol="7"/>
  <cols>
    <col min="1" max="1" width="1.875" style="44" customWidth="1"/>
    <col min="2" max="2" width="14" style="45" customWidth="1"/>
    <col min="3" max="3" width="11.75" style="44" customWidth="1"/>
    <col min="4" max="4" width="8.75" style="44" customWidth="1"/>
    <col min="5" max="5" width="10.625" style="44" customWidth="1"/>
    <col min="6" max="6" width="18.875" style="44" customWidth="1"/>
    <col min="7" max="7" width="26.625" style="44" customWidth="1"/>
    <col min="8" max="8" width="12.375" style="44" customWidth="1"/>
    <col min="9" max="16384" width="9" style="44"/>
  </cols>
  <sheetData>
    <row r="1" ht="32.25" spans="2:8">
      <c r="B1" s="46" t="s">
        <v>0</v>
      </c>
      <c r="C1" s="46"/>
      <c r="D1" s="46"/>
      <c r="E1" s="46"/>
      <c r="F1" s="46"/>
      <c r="G1" s="46"/>
      <c r="H1" s="46"/>
    </row>
    <row r="2" s="43" customFormat="1" ht="27.75" customHeight="1" spans="2:8">
      <c r="B2" s="47" t="s">
        <v>1</v>
      </c>
      <c r="C2" s="48" t="s">
        <v>2</v>
      </c>
      <c r="D2" s="48"/>
      <c r="E2" s="48"/>
      <c r="F2" s="49" t="s">
        <v>3</v>
      </c>
      <c r="G2" s="48" t="s">
        <v>4</v>
      </c>
      <c r="H2" s="50"/>
    </row>
    <row r="3" s="43" customFormat="1" ht="24" customHeight="1" spans="2:8">
      <c r="B3" s="51" t="s">
        <v>5</v>
      </c>
      <c r="C3" s="52" t="s">
        <v>6</v>
      </c>
      <c r="D3" s="53"/>
      <c r="E3" s="54"/>
      <c r="F3" s="55" t="s">
        <v>7</v>
      </c>
      <c r="G3" s="56" t="s">
        <v>8</v>
      </c>
      <c r="H3" s="57"/>
    </row>
    <row r="4" s="43" customFormat="1" ht="30.75" customHeight="1" spans="2:8">
      <c r="B4" s="58"/>
      <c r="C4" s="59"/>
      <c r="D4" s="60"/>
      <c r="E4" s="61"/>
      <c r="F4" s="62" t="s">
        <v>9</v>
      </c>
      <c r="G4" s="63" t="s">
        <v>10</v>
      </c>
      <c r="H4" s="64"/>
    </row>
    <row r="5" s="43" customFormat="1" ht="27" spans="2:8">
      <c r="B5" s="65" t="s">
        <v>11</v>
      </c>
      <c r="C5" s="56" t="s">
        <v>12</v>
      </c>
      <c r="D5" s="55" t="s">
        <v>13</v>
      </c>
      <c r="E5" s="56" t="s">
        <v>14</v>
      </c>
      <c r="F5" s="56"/>
      <c r="G5" s="55" t="s">
        <v>15</v>
      </c>
      <c r="H5" s="57">
        <v>1.35</v>
      </c>
    </row>
    <row r="6" s="43" customFormat="1" ht="23.25" customHeight="1" spans="2:8">
      <c r="B6" s="65" t="s">
        <v>16</v>
      </c>
      <c r="C6" s="56" t="s">
        <v>17</v>
      </c>
      <c r="D6" s="55" t="s">
        <v>18</v>
      </c>
      <c r="E6" s="66">
        <v>0.252</v>
      </c>
      <c r="F6" s="55" t="s">
        <v>19</v>
      </c>
      <c r="G6" s="67" t="s">
        <v>20</v>
      </c>
      <c r="H6" s="68"/>
    </row>
    <row r="7" s="43" customFormat="1" ht="28.5" customHeight="1" spans="2:8">
      <c r="B7" s="65" t="s">
        <v>21</v>
      </c>
      <c r="C7" s="56" t="s">
        <v>22</v>
      </c>
      <c r="D7" s="56"/>
      <c r="E7" s="56"/>
      <c r="F7" s="55" t="s">
        <v>23</v>
      </c>
      <c r="G7" s="56" t="s">
        <v>24</v>
      </c>
      <c r="H7" s="57"/>
    </row>
    <row r="8" s="43" customFormat="1" ht="47.1" customHeight="1" spans="2:8">
      <c r="B8" s="65" t="s">
        <v>25</v>
      </c>
      <c r="C8" s="55" t="s">
        <v>26</v>
      </c>
      <c r="D8" s="56" t="s">
        <v>27</v>
      </c>
      <c r="E8" s="56"/>
      <c r="F8" s="55" t="s">
        <v>28</v>
      </c>
      <c r="G8" s="56" t="s">
        <v>29</v>
      </c>
      <c r="H8" s="57"/>
    </row>
    <row r="9" s="43" customFormat="1" ht="28.5" customHeight="1" spans="2:8">
      <c r="B9" s="65"/>
      <c r="C9" s="55" t="s">
        <v>30</v>
      </c>
      <c r="D9" s="55"/>
      <c r="E9" s="56" t="s">
        <v>31</v>
      </c>
      <c r="F9" s="56"/>
      <c r="G9" s="56"/>
      <c r="H9" s="57"/>
    </row>
    <row r="10" s="43" customFormat="1" ht="28.5" customHeight="1" spans="2:8">
      <c r="B10" s="65"/>
      <c r="C10" s="55" t="s">
        <v>32</v>
      </c>
      <c r="D10" s="55"/>
      <c r="E10" s="56" t="s">
        <v>33</v>
      </c>
      <c r="F10" s="56"/>
      <c r="G10" s="56"/>
      <c r="H10" s="57"/>
    </row>
    <row r="11" s="43" customFormat="1" ht="20.25" customHeight="1" spans="2:8">
      <c r="B11" s="65" t="s">
        <v>34</v>
      </c>
      <c r="C11" s="55" t="s">
        <v>35</v>
      </c>
      <c r="D11" s="55" t="s">
        <v>36</v>
      </c>
      <c r="E11" s="55" t="s">
        <v>37</v>
      </c>
      <c r="F11" s="55" t="s">
        <v>38</v>
      </c>
      <c r="G11" s="55" t="s">
        <v>39</v>
      </c>
      <c r="H11" s="69" t="s">
        <v>40</v>
      </c>
    </row>
    <row r="12" s="43" customFormat="1" ht="20.25" customHeight="1" spans="2:8">
      <c r="B12" s="65"/>
      <c r="C12" s="56" t="s">
        <v>41</v>
      </c>
      <c r="D12" s="56" t="s">
        <v>41</v>
      </c>
      <c r="E12" s="56" t="s">
        <v>42</v>
      </c>
      <c r="F12" s="56" t="s">
        <v>42</v>
      </c>
      <c r="G12" s="56" t="s">
        <v>41</v>
      </c>
      <c r="H12" s="57" t="s">
        <v>42</v>
      </c>
    </row>
    <row r="13" s="43" customFormat="1" ht="77.1" customHeight="1" spans="2:8">
      <c r="B13" s="70" t="s">
        <v>43</v>
      </c>
      <c r="C13" s="71"/>
      <c r="D13" s="72" t="s">
        <v>44</v>
      </c>
      <c r="E13" s="73"/>
      <c r="F13" s="73"/>
      <c r="G13" s="73"/>
      <c r="H13" s="74"/>
    </row>
    <row r="14" s="43" customFormat="1" ht="33.75" customHeight="1" spans="2:8">
      <c r="B14" s="65" t="s">
        <v>45</v>
      </c>
      <c r="C14" s="55" t="s">
        <v>46</v>
      </c>
      <c r="D14" s="55"/>
      <c r="E14" s="55" t="s">
        <v>47</v>
      </c>
      <c r="F14" s="55"/>
      <c r="G14" s="55" t="s">
        <v>48</v>
      </c>
      <c r="H14" s="69" t="s">
        <v>49</v>
      </c>
    </row>
    <row r="15" s="43" customFormat="1" ht="25.5" customHeight="1" spans="2:8">
      <c r="B15" s="65"/>
      <c r="C15" s="75" t="s">
        <v>50</v>
      </c>
      <c r="D15" s="76"/>
      <c r="E15" s="77" t="s">
        <v>51</v>
      </c>
      <c r="F15" s="71"/>
      <c r="G15" s="56" t="s">
        <v>52</v>
      </c>
      <c r="H15" s="57"/>
    </row>
    <row r="16" s="43" customFormat="1" ht="22.5" customHeight="1" spans="2:8">
      <c r="B16" s="65" t="s">
        <v>53</v>
      </c>
      <c r="C16" s="55" t="s">
        <v>54</v>
      </c>
      <c r="D16" s="55"/>
      <c r="E16" s="55" t="s">
        <v>55</v>
      </c>
      <c r="F16" s="55"/>
      <c r="G16" s="55" t="s">
        <v>47</v>
      </c>
      <c r="H16" s="69" t="s">
        <v>48</v>
      </c>
    </row>
    <row r="17" s="43" customFormat="1" ht="202.15" customHeight="1" spans="2:8">
      <c r="B17" s="65"/>
      <c r="C17" s="56" t="s">
        <v>56</v>
      </c>
      <c r="D17" s="56"/>
      <c r="E17" s="56" t="s">
        <v>57</v>
      </c>
      <c r="F17" s="56"/>
      <c r="G17" s="78" t="s">
        <v>58</v>
      </c>
      <c r="H17" s="57" t="s">
        <v>59</v>
      </c>
    </row>
    <row r="18" s="43" customFormat="1" ht="39" customHeight="1" spans="2:8">
      <c r="B18" s="79" t="s">
        <v>60</v>
      </c>
      <c r="C18" s="80" t="s">
        <v>61</v>
      </c>
      <c r="D18" s="81"/>
      <c r="E18" s="81"/>
      <c r="F18" s="81"/>
      <c r="G18" s="81"/>
      <c r="H18" s="82"/>
    </row>
    <row r="20" spans="5:8">
      <c r="E20" s="83"/>
      <c r="F20" s="83"/>
      <c r="G20" s="84" t="s">
        <v>62</v>
      </c>
      <c r="H20" s="84"/>
    </row>
  </sheetData>
  <mergeCells count="34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H18"/>
    <mergeCell ref="E20:F20"/>
    <mergeCell ref="G20:H20"/>
    <mergeCell ref="B3:B4"/>
    <mergeCell ref="B8:B10"/>
    <mergeCell ref="B11:B12"/>
    <mergeCell ref="B14:B15"/>
    <mergeCell ref="B16:B17"/>
    <mergeCell ref="C3:E4"/>
  </mergeCells>
  <pageMargins left="0.389583333333333" right="0.4" top="0.629861111111111" bottom="0.579861111111111" header="0.3" footer="0.3"/>
  <pageSetup paperSize="9" scale="92" fitToHeight="0" orientation="portrait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4"/>
  <sheetViews>
    <sheetView workbookViewId="0">
      <selection activeCell="F35" sqref="F35"/>
    </sheetView>
  </sheetViews>
  <sheetFormatPr defaultColWidth="9" defaultRowHeight="13.5"/>
  <cols>
    <col min="1" max="1" width="7.125" style="29" customWidth="1"/>
    <col min="2" max="2" width="8.125" style="29" customWidth="1"/>
    <col min="3" max="3" width="6.75" style="29" hidden="1" customWidth="1"/>
    <col min="4" max="4" width="6.5" style="29" customWidth="1"/>
    <col min="5" max="5" width="8.75" style="29" customWidth="1"/>
    <col min="6" max="6" width="8" style="29" customWidth="1"/>
    <col min="7" max="7" width="8.25" style="29" customWidth="1"/>
    <col min="8" max="8" width="7.375" style="29" customWidth="1"/>
    <col min="9" max="9" width="10.875" style="29" customWidth="1"/>
    <col min="10" max="10" width="10" style="30" customWidth="1"/>
    <col min="11" max="11" width="6.375" style="29" customWidth="1"/>
    <col min="12" max="12" width="6.875" style="29" customWidth="1"/>
    <col min="13" max="13" width="12.625" style="29"/>
    <col min="14" max="16384" width="9" style="29"/>
  </cols>
  <sheetData>
    <row r="1" s="28" customFormat="1" ht="25.5" spans="1:12">
      <c r="A1" s="5" t="s">
        <v>63</v>
      </c>
      <c r="B1" s="5"/>
      <c r="C1" s="5"/>
      <c r="D1" s="5"/>
      <c r="E1" s="5"/>
      <c r="F1" s="5"/>
      <c r="G1" s="6"/>
      <c r="H1" s="5"/>
      <c r="I1" s="5"/>
      <c r="J1" s="5"/>
      <c r="K1" s="5"/>
      <c r="L1" s="5"/>
    </row>
    <row r="2" s="28" customFormat="1" ht="22.5" customHeight="1" spans="1:12">
      <c r="A2" s="7" t="s">
        <v>64</v>
      </c>
      <c r="B2" s="7"/>
      <c r="C2" s="7"/>
      <c r="D2" s="8"/>
      <c r="E2" s="7"/>
      <c r="F2" s="7"/>
      <c r="G2" s="9"/>
      <c r="H2" s="7"/>
      <c r="I2" s="8"/>
      <c r="J2" s="8"/>
      <c r="K2" s="7"/>
      <c r="L2" s="7"/>
    </row>
    <row r="3" s="28" customFormat="1" ht="30" customHeight="1" spans="1:12">
      <c r="A3" s="7"/>
      <c r="B3" s="7"/>
      <c r="C3" s="7"/>
      <c r="D3" s="8"/>
      <c r="E3" s="7"/>
      <c r="F3" s="7"/>
      <c r="G3" s="9"/>
      <c r="H3" s="10" t="s">
        <v>65</v>
      </c>
      <c r="I3" s="10"/>
      <c r="J3" s="10"/>
      <c r="K3" s="10"/>
      <c r="L3" s="10"/>
    </row>
    <row r="4" ht="27" spans="1:12">
      <c r="A4" s="11" t="s">
        <v>66</v>
      </c>
      <c r="B4" s="11" t="s">
        <v>67</v>
      </c>
      <c r="C4" s="11" t="s">
        <v>68</v>
      </c>
      <c r="D4" s="11" t="s">
        <v>69</v>
      </c>
      <c r="E4" s="11" t="s">
        <v>70</v>
      </c>
      <c r="F4" s="11" t="s">
        <v>71</v>
      </c>
      <c r="G4" s="11" t="s">
        <v>72</v>
      </c>
      <c r="H4" s="11" t="s">
        <v>73</v>
      </c>
      <c r="I4" s="11" t="s">
        <v>74</v>
      </c>
      <c r="J4" s="22" t="s">
        <v>75</v>
      </c>
      <c r="K4" s="11" t="s">
        <v>76</v>
      </c>
      <c r="L4" s="11" t="s">
        <v>77</v>
      </c>
    </row>
    <row r="5" ht="21.95" customHeight="1" spans="1:12">
      <c r="A5" s="31" t="s">
        <v>78</v>
      </c>
      <c r="B5" s="31" t="s">
        <v>79</v>
      </c>
      <c r="C5" s="31"/>
      <c r="D5" s="31" t="s">
        <v>80</v>
      </c>
      <c r="E5" s="32">
        <v>136.2</v>
      </c>
      <c r="F5" s="33">
        <v>89.879</v>
      </c>
      <c r="G5" s="34">
        <f t="shared" ref="G5:G16" si="0">E5-F5</f>
        <v>46.321</v>
      </c>
      <c r="H5" s="16" t="s">
        <v>81</v>
      </c>
      <c r="I5" s="14">
        <v>13300</v>
      </c>
      <c r="J5" s="39">
        <f>I5*E5</f>
        <v>1811460</v>
      </c>
      <c r="K5" s="40" t="s">
        <v>82</v>
      </c>
      <c r="L5" s="40"/>
    </row>
    <row r="6" ht="21.95" customHeight="1" spans="1:12">
      <c r="A6" s="31" t="s">
        <v>78</v>
      </c>
      <c r="B6" s="31" t="s">
        <v>83</v>
      </c>
      <c r="C6" s="31"/>
      <c r="D6" s="31" t="s">
        <v>80</v>
      </c>
      <c r="E6" s="32">
        <v>101.83</v>
      </c>
      <c r="F6" s="17">
        <v>67.199</v>
      </c>
      <c r="G6" s="34">
        <f t="shared" si="0"/>
        <v>34.631</v>
      </c>
      <c r="H6" s="16" t="s">
        <v>81</v>
      </c>
      <c r="I6" s="14">
        <v>12778</v>
      </c>
      <c r="J6" s="39">
        <f t="shared" ref="J6:J30" si="1">I6*E6</f>
        <v>1301183.74</v>
      </c>
      <c r="K6" s="40" t="s">
        <v>82</v>
      </c>
      <c r="L6" s="40"/>
    </row>
    <row r="7" ht="21.95" customHeight="1" spans="1:12">
      <c r="A7" s="31" t="s">
        <v>78</v>
      </c>
      <c r="B7" s="31" t="s">
        <v>84</v>
      </c>
      <c r="C7" s="31"/>
      <c r="D7" s="31" t="s">
        <v>80</v>
      </c>
      <c r="E7" s="32">
        <v>101.98</v>
      </c>
      <c r="F7" s="17">
        <v>67.2945</v>
      </c>
      <c r="G7" s="34">
        <f t="shared" si="0"/>
        <v>34.6855</v>
      </c>
      <c r="H7" s="16" t="s">
        <v>81</v>
      </c>
      <c r="I7" s="14">
        <v>12778</v>
      </c>
      <c r="J7" s="39">
        <f t="shared" si="1"/>
        <v>1303100.44</v>
      </c>
      <c r="K7" s="40" t="s">
        <v>82</v>
      </c>
      <c r="L7" s="40"/>
    </row>
    <row r="8" ht="21.95" customHeight="1" spans="1:12">
      <c r="A8" s="31" t="s">
        <v>78</v>
      </c>
      <c r="B8" s="31" t="s">
        <v>85</v>
      </c>
      <c r="C8" s="31"/>
      <c r="D8" s="31" t="s">
        <v>80</v>
      </c>
      <c r="E8" s="32">
        <v>135.71</v>
      </c>
      <c r="F8" s="17">
        <v>89.5545</v>
      </c>
      <c r="G8" s="34">
        <f t="shared" si="0"/>
        <v>46.1555</v>
      </c>
      <c r="H8" s="16" t="s">
        <v>81</v>
      </c>
      <c r="I8" s="14">
        <v>13000</v>
      </c>
      <c r="J8" s="39">
        <f t="shared" si="1"/>
        <v>1764230</v>
      </c>
      <c r="K8" s="40" t="s">
        <v>82</v>
      </c>
      <c r="L8" s="40"/>
    </row>
    <row r="9" ht="21.95" customHeight="1" spans="1:12">
      <c r="A9" s="31" t="s">
        <v>78</v>
      </c>
      <c r="B9" s="31" t="s">
        <v>86</v>
      </c>
      <c r="C9" s="31"/>
      <c r="D9" s="31" t="s">
        <v>80</v>
      </c>
      <c r="E9" s="32">
        <v>136.2</v>
      </c>
      <c r="F9" s="17">
        <v>89.879</v>
      </c>
      <c r="G9" s="34">
        <f t="shared" si="0"/>
        <v>46.321</v>
      </c>
      <c r="H9" s="16" t="s">
        <v>81</v>
      </c>
      <c r="I9" s="14">
        <v>13556</v>
      </c>
      <c r="J9" s="39">
        <f t="shared" si="1"/>
        <v>1846327.2</v>
      </c>
      <c r="K9" s="40" t="s">
        <v>82</v>
      </c>
      <c r="L9" s="40"/>
    </row>
    <row r="10" ht="21.95" customHeight="1" spans="1:12">
      <c r="A10" s="31" t="s">
        <v>78</v>
      </c>
      <c r="B10" s="31" t="s">
        <v>87</v>
      </c>
      <c r="C10" s="31"/>
      <c r="D10" s="31" t="s">
        <v>80</v>
      </c>
      <c r="E10" s="32">
        <v>101.83</v>
      </c>
      <c r="F10" s="17">
        <v>67.199</v>
      </c>
      <c r="G10" s="34">
        <f t="shared" si="0"/>
        <v>34.631</v>
      </c>
      <c r="H10" s="16" t="s">
        <v>81</v>
      </c>
      <c r="I10" s="14">
        <v>12890</v>
      </c>
      <c r="J10" s="39">
        <f t="shared" si="1"/>
        <v>1312588.7</v>
      </c>
      <c r="K10" s="40" t="s">
        <v>82</v>
      </c>
      <c r="L10" s="40"/>
    </row>
    <row r="11" ht="21.95" customHeight="1" spans="1:12">
      <c r="A11" s="31" t="s">
        <v>78</v>
      </c>
      <c r="B11" s="31" t="s">
        <v>88</v>
      </c>
      <c r="C11" s="31"/>
      <c r="D11" s="31" t="s">
        <v>80</v>
      </c>
      <c r="E11" s="32">
        <v>101.98</v>
      </c>
      <c r="F11" s="17">
        <v>67.2945</v>
      </c>
      <c r="G11" s="34">
        <f t="shared" si="0"/>
        <v>34.6855</v>
      </c>
      <c r="H11" s="16" t="s">
        <v>81</v>
      </c>
      <c r="I11" s="14">
        <v>12890</v>
      </c>
      <c r="J11" s="39">
        <f t="shared" si="1"/>
        <v>1314522.2</v>
      </c>
      <c r="K11" s="40" t="s">
        <v>82</v>
      </c>
      <c r="L11" s="40"/>
    </row>
    <row r="12" ht="21.95" customHeight="1" spans="1:12">
      <c r="A12" s="31" t="s">
        <v>78</v>
      </c>
      <c r="B12" s="31" t="s">
        <v>89</v>
      </c>
      <c r="C12" s="31"/>
      <c r="D12" s="31" t="s">
        <v>80</v>
      </c>
      <c r="E12" s="32">
        <v>135.71</v>
      </c>
      <c r="F12" s="17">
        <v>89.5545</v>
      </c>
      <c r="G12" s="34">
        <f t="shared" si="0"/>
        <v>46.1555</v>
      </c>
      <c r="H12" s="16" t="s">
        <v>81</v>
      </c>
      <c r="I12" s="14">
        <v>13112</v>
      </c>
      <c r="J12" s="39">
        <f t="shared" si="1"/>
        <v>1779429.52</v>
      </c>
      <c r="K12" s="40" t="s">
        <v>82</v>
      </c>
      <c r="L12" s="40"/>
    </row>
    <row r="13" ht="21.95" customHeight="1" spans="1:12">
      <c r="A13" s="31" t="s">
        <v>78</v>
      </c>
      <c r="B13" s="31" t="s">
        <v>90</v>
      </c>
      <c r="C13" s="31"/>
      <c r="D13" s="31" t="s">
        <v>80</v>
      </c>
      <c r="E13" s="32">
        <v>136.2</v>
      </c>
      <c r="F13" s="17">
        <v>89.879</v>
      </c>
      <c r="G13" s="34">
        <f t="shared" si="0"/>
        <v>46.321</v>
      </c>
      <c r="H13" s="16" t="s">
        <v>81</v>
      </c>
      <c r="I13" s="14">
        <v>13667</v>
      </c>
      <c r="J13" s="39">
        <f t="shared" si="1"/>
        <v>1861445.4</v>
      </c>
      <c r="K13" s="40" t="s">
        <v>82</v>
      </c>
      <c r="L13" s="40"/>
    </row>
    <row r="14" ht="21.95" customHeight="1" spans="1:12">
      <c r="A14" s="31" t="s">
        <v>78</v>
      </c>
      <c r="B14" s="31" t="s">
        <v>91</v>
      </c>
      <c r="C14" s="31"/>
      <c r="D14" s="31" t="s">
        <v>80</v>
      </c>
      <c r="E14" s="32">
        <v>101.83</v>
      </c>
      <c r="F14" s="17">
        <v>67.199</v>
      </c>
      <c r="G14" s="34">
        <f t="shared" si="0"/>
        <v>34.631</v>
      </c>
      <c r="H14" s="16" t="s">
        <v>81</v>
      </c>
      <c r="I14" s="14">
        <v>13000</v>
      </c>
      <c r="J14" s="39">
        <f t="shared" si="1"/>
        <v>1323790</v>
      </c>
      <c r="K14" s="40" t="s">
        <v>82</v>
      </c>
      <c r="L14" s="40"/>
    </row>
    <row r="15" ht="21.95" customHeight="1" spans="1:12">
      <c r="A15" s="31" t="s">
        <v>78</v>
      </c>
      <c r="B15" s="31" t="s">
        <v>92</v>
      </c>
      <c r="C15" s="31"/>
      <c r="D15" s="31" t="s">
        <v>80</v>
      </c>
      <c r="E15" s="32">
        <v>101.98</v>
      </c>
      <c r="F15" s="17">
        <v>67.2945</v>
      </c>
      <c r="G15" s="34">
        <f t="shared" si="0"/>
        <v>34.6855</v>
      </c>
      <c r="H15" s="16" t="s">
        <v>81</v>
      </c>
      <c r="I15" s="14">
        <v>13000</v>
      </c>
      <c r="J15" s="39">
        <f t="shared" si="1"/>
        <v>1325740</v>
      </c>
      <c r="K15" s="40" t="s">
        <v>82</v>
      </c>
      <c r="L15" s="40"/>
    </row>
    <row r="16" ht="21.95" customHeight="1" spans="1:12">
      <c r="A16" s="31" t="s">
        <v>78</v>
      </c>
      <c r="B16" s="31" t="s">
        <v>93</v>
      </c>
      <c r="C16" s="31"/>
      <c r="D16" s="31" t="s">
        <v>80</v>
      </c>
      <c r="E16" s="32">
        <v>135.71</v>
      </c>
      <c r="F16" s="17">
        <v>89.5545</v>
      </c>
      <c r="G16" s="34">
        <f t="shared" si="0"/>
        <v>46.1555</v>
      </c>
      <c r="H16" s="16" t="s">
        <v>81</v>
      </c>
      <c r="I16" s="14">
        <v>13250</v>
      </c>
      <c r="J16" s="39">
        <f t="shared" si="1"/>
        <v>1798157.5</v>
      </c>
      <c r="K16" s="40" t="s">
        <v>82</v>
      </c>
      <c r="L16" s="40"/>
    </row>
    <row r="17" ht="21.95" customHeight="1" spans="1:12">
      <c r="A17" s="31" t="s">
        <v>94</v>
      </c>
      <c r="B17" s="35" t="s">
        <v>95</v>
      </c>
      <c r="C17" s="31"/>
      <c r="D17" s="31" t="s">
        <v>80</v>
      </c>
      <c r="E17" s="32">
        <v>277.6</v>
      </c>
      <c r="F17" s="36">
        <v>196.6</v>
      </c>
      <c r="G17" s="34">
        <f t="shared" ref="G17:G24" si="2">E17-F17</f>
        <v>81</v>
      </c>
      <c r="H17" s="16" t="s">
        <v>81</v>
      </c>
      <c r="I17" s="14">
        <v>11000</v>
      </c>
      <c r="J17" s="39">
        <f t="shared" si="1"/>
        <v>3053600</v>
      </c>
      <c r="K17" s="40" t="s">
        <v>82</v>
      </c>
      <c r="L17" s="40"/>
    </row>
    <row r="18" ht="21.95" customHeight="1" spans="1:12">
      <c r="A18" s="31" t="s">
        <v>94</v>
      </c>
      <c r="B18" s="35" t="s">
        <v>96</v>
      </c>
      <c r="C18" s="31"/>
      <c r="D18" s="31" t="s">
        <v>80</v>
      </c>
      <c r="E18" s="32">
        <v>54.83</v>
      </c>
      <c r="F18" s="36">
        <v>36.79</v>
      </c>
      <c r="G18" s="34">
        <f t="shared" si="2"/>
        <v>18.04</v>
      </c>
      <c r="H18" s="16" t="s">
        <v>81</v>
      </c>
      <c r="I18" s="14">
        <v>11000</v>
      </c>
      <c r="J18" s="39">
        <f t="shared" si="1"/>
        <v>603130</v>
      </c>
      <c r="K18" s="40" t="s">
        <v>82</v>
      </c>
      <c r="L18" s="40"/>
    </row>
    <row r="19" ht="21.95" customHeight="1" spans="1:12">
      <c r="A19" s="31" t="s">
        <v>94</v>
      </c>
      <c r="B19" s="35" t="s">
        <v>97</v>
      </c>
      <c r="C19" s="31"/>
      <c r="D19" s="31" t="s">
        <v>80</v>
      </c>
      <c r="E19" s="32">
        <v>51.28</v>
      </c>
      <c r="F19" s="36">
        <v>36.79</v>
      </c>
      <c r="G19" s="34">
        <f t="shared" si="2"/>
        <v>14.49</v>
      </c>
      <c r="H19" s="16" t="s">
        <v>81</v>
      </c>
      <c r="I19" s="14">
        <v>11000</v>
      </c>
      <c r="J19" s="39">
        <f t="shared" si="1"/>
        <v>564080</v>
      </c>
      <c r="K19" s="40" t="s">
        <v>82</v>
      </c>
      <c r="L19" s="40"/>
    </row>
    <row r="20" ht="21.95" customHeight="1" spans="1:12">
      <c r="A20" s="31" t="s">
        <v>94</v>
      </c>
      <c r="B20" s="35" t="s">
        <v>98</v>
      </c>
      <c r="C20" s="31"/>
      <c r="D20" s="31" t="s">
        <v>80</v>
      </c>
      <c r="E20" s="32">
        <v>260.29</v>
      </c>
      <c r="F20" s="36">
        <v>186.7208</v>
      </c>
      <c r="G20" s="34">
        <f t="shared" si="2"/>
        <v>73.5692</v>
      </c>
      <c r="H20" s="16" t="s">
        <v>81</v>
      </c>
      <c r="I20" s="14">
        <v>11000</v>
      </c>
      <c r="J20" s="39">
        <f t="shared" si="1"/>
        <v>2863190</v>
      </c>
      <c r="K20" s="40" t="s">
        <v>82</v>
      </c>
      <c r="L20" s="40"/>
    </row>
    <row r="21" ht="21.95" customHeight="1" spans="1:12">
      <c r="A21" s="31" t="s">
        <v>94</v>
      </c>
      <c r="B21" s="18" t="s">
        <v>99</v>
      </c>
      <c r="C21" s="31"/>
      <c r="D21" s="31" t="s">
        <v>80</v>
      </c>
      <c r="E21" s="32">
        <v>271.79</v>
      </c>
      <c r="F21" s="36">
        <v>195.34</v>
      </c>
      <c r="G21" s="34">
        <f t="shared" si="2"/>
        <v>76.45</v>
      </c>
      <c r="H21" s="16" t="s">
        <v>81</v>
      </c>
      <c r="I21" s="14">
        <v>11200</v>
      </c>
      <c r="J21" s="39">
        <f t="shared" si="1"/>
        <v>3044048</v>
      </c>
      <c r="K21" s="40" t="s">
        <v>82</v>
      </c>
      <c r="L21" s="40"/>
    </row>
    <row r="22" ht="21.95" customHeight="1" spans="1:12">
      <c r="A22" s="31" t="s">
        <v>94</v>
      </c>
      <c r="B22" s="18" t="s">
        <v>100</v>
      </c>
      <c r="C22" s="31"/>
      <c r="D22" s="31" t="s">
        <v>80</v>
      </c>
      <c r="E22" s="32">
        <v>54.02</v>
      </c>
      <c r="F22" s="36">
        <v>36.79</v>
      </c>
      <c r="G22" s="34">
        <f t="shared" si="2"/>
        <v>17.23</v>
      </c>
      <c r="H22" s="16" t="s">
        <v>81</v>
      </c>
      <c r="I22" s="14">
        <v>11200</v>
      </c>
      <c r="J22" s="39">
        <f t="shared" si="1"/>
        <v>605024</v>
      </c>
      <c r="K22" s="40" t="s">
        <v>82</v>
      </c>
      <c r="L22" s="40"/>
    </row>
    <row r="23" ht="21.95" customHeight="1" spans="1:12">
      <c r="A23" s="31" t="s">
        <v>94</v>
      </c>
      <c r="B23" s="18" t="s">
        <v>101</v>
      </c>
      <c r="C23" s="31"/>
      <c r="D23" s="31" t="s">
        <v>80</v>
      </c>
      <c r="E23" s="32">
        <v>53.96</v>
      </c>
      <c r="F23" s="36">
        <v>36.79</v>
      </c>
      <c r="G23" s="34">
        <f t="shared" si="2"/>
        <v>17.17</v>
      </c>
      <c r="H23" s="16" t="s">
        <v>81</v>
      </c>
      <c r="I23" s="14">
        <v>11200</v>
      </c>
      <c r="J23" s="39">
        <f t="shared" si="1"/>
        <v>604352</v>
      </c>
      <c r="K23" s="40" t="s">
        <v>82</v>
      </c>
      <c r="L23" s="40"/>
    </row>
    <row r="24" ht="21.95" customHeight="1" spans="1:12">
      <c r="A24" s="31" t="s">
        <v>94</v>
      </c>
      <c r="B24" s="18" t="s">
        <v>102</v>
      </c>
      <c r="C24" s="31"/>
      <c r="D24" s="31" t="s">
        <v>80</v>
      </c>
      <c r="E24" s="32">
        <v>271.73</v>
      </c>
      <c r="F24" s="36">
        <v>195.34</v>
      </c>
      <c r="G24" s="34">
        <f t="shared" si="2"/>
        <v>76.39</v>
      </c>
      <c r="H24" s="16" t="s">
        <v>81</v>
      </c>
      <c r="I24" s="14">
        <v>11200</v>
      </c>
      <c r="J24" s="39">
        <f t="shared" si="1"/>
        <v>3043376</v>
      </c>
      <c r="K24" s="40" t="s">
        <v>82</v>
      </c>
      <c r="L24" s="40"/>
    </row>
    <row r="25" ht="21.95" customHeight="1" spans="1:12">
      <c r="A25" s="31" t="s">
        <v>94</v>
      </c>
      <c r="B25" s="18" t="s">
        <v>103</v>
      </c>
      <c r="C25" s="31"/>
      <c r="D25" s="31" t="s">
        <v>80</v>
      </c>
      <c r="E25" s="32">
        <v>271.79</v>
      </c>
      <c r="F25" s="36">
        <v>195.34</v>
      </c>
      <c r="G25" s="34">
        <f t="shared" ref="G25:G30" si="3">E25-F25</f>
        <v>76.45</v>
      </c>
      <c r="H25" s="16" t="s">
        <v>81</v>
      </c>
      <c r="I25" s="14">
        <v>12600</v>
      </c>
      <c r="J25" s="39">
        <f t="shared" si="1"/>
        <v>3424554</v>
      </c>
      <c r="K25" s="40" t="s">
        <v>82</v>
      </c>
      <c r="L25" s="40"/>
    </row>
    <row r="26" ht="21.95" customHeight="1" spans="1:12">
      <c r="A26" s="31" t="s">
        <v>94</v>
      </c>
      <c r="B26" s="18" t="s">
        <v>104</v>
      </c>
      <c r="C26" s="31"/>
      <c r="D26" s="31" t="s">
        <v>80</v>
      </c>
      <c r="E26" s="32">
        <v>54.02</v>
      </c>
      <c r="F26" s="36">
        <v>36.79</v>
      </c>
      <c r="G26" s="34">
        <f t="shared" si="3"/>
        <v>17.23</v>
      </c>
      <c r="H26" s="16" t="s">
        <v>81</v>
      </c>
      <c r="I26" s="14">
        <v>12600</v>
      </c>
      <c r="J26" s="39">
        <f t="shared" si="1"/>
        <v>680652</v>
      </c>
      <c r="K26" s="40" t="s">
        <v>82</v>
      </c>
      <c r="L26" s="40"/>
    </row>
    <row r="27" ht="21.95" customHeight="1" spans="1:12">
      <c r="A27" s="31" t="s">
        <v>94</v>
      </c>
      <c r="B27" s="18" t="s">
        <v>105</v>
      </c>
      <c r="C27" s="31"/>
      <c r="D27" s="31" t="s">
        <v>80</v>
      </c>
      <c r="E27" s="32">
        <v>53.96</v>
      </c>
      <c r="F27" s="36">
        <v>36.79</v>
      </c>
      <c r="G27" s="34">
        <f t="shared" si="3"/>
        <v>17.17</v>
      </c>
      <c r="H27" s="16" t="s">
        <v>81</v>
      </c>
      <c r="I27" s="14">
        <v>12600</v>
      </c>
      <c r="J27" s="39">
        <f t="shared" si="1"/>
        <v>679896</v>
      </c>
      <c r="K27" s="40" t="s">
        <v>82</v>
      </c>
      <c r="L27" s="40"/>
    </row>
    <row r="28" ht="21.95" customHeight="1" spans="1:12">
      <c r="A28" s="31" t="s">
        <v>94</v>
      </c>
      <c r="B28" s="18" t="s">
        <v>106</v>
      </c>
      <c r="C28" s="31"/>
      <c r="D28" s="31" t="s">
        <v>80</v>
      </c>
      <c r="E28" s="32">
        <v>271.73</v>
      </c>
      <c r="F28" s="36">
        <v>195.34</v>
      </c>
      <c r="G28" s="34">
        <f t="shared" si="3"/>
        <v>76.39</v>
      </c>
      <c r="H28" s="16" t="s">
        <v>81</v>
      </c>
      <c r="I28" s="14">
        <v>12600</v>
      </c>
      <c r="J28" s="39">
        <f t="shared" si="1"/>
        <v>3423798</v>
      </c>
      <c r="K28" s="40" t="s">
        <v>82</v>
      </c>
      <c r="L28" s="40"/>
    </row>
    <row r="29" ht="21.95" customHeight="1" spans="1:12">
      <c r="A29" s="31" t="s">
        <v>94</v>
      </c>
      <c r="B29" s="18" t="s">
        <v>107</v>
      </c>
      <c r="C29" s="31"/>
      <c r="D29" s="31" t="s">
        <v>80</v>
      </c>
      <c r="E29" s="32">
        <v>325.91</v>
      </c>
      <c r="F29" s="36">
        <v>235.772</v>
      </c>
      <c r="G29" s="34">
        <f t="shared" si="3"/>
        <v>90.138</v>
      </c>
      <c r="H29" s="16" t="s">
        <v>81</v>
      </c>
      <c r="I29" s="14">
        <v>13000</v>
      </c>
      <c r="J29" s="39">
        <f t="shared" si="1"/>
        <v>4236830</v>
      </c>
      <c r="K29" s="40" t="s">
        <v>82</v>
      </c>
      <c r="L29" s="40"/>
    </row>
    <row r="30" ht="21.95" customHeight="1" spans="1:12">
      <c r="A30" s="31" t="s">
        <v>94</v>
      </c>
      <c r="B30" s="18" t="s">
        <v>108</v>
      </c>
      <c r="C30" s="31"/>
      <c r="D30" s="31" t="s">
        <v>80</v>
      </c>
      <c r="E30" s="32">
        <v>325.78</v>
      </c>
      <c r="F30" s="36">
        <v>235.6796</v>
      </c>
      <c r="G30" s="34">
        <f t="shared" si="3"/>
        <v>90.1004</v>
      </c>
      <c r="H30" s="16" t="s">
        <v>81</v>
      </c>
      <c r="I30" s="14">
        <v>13000</v>
      </c>
      <c r="J30" s="39">
        <f t="shared" si="1"/>
        <v>4235140</v>
      </c>
      <c r="K30" s="40" t="s">
        <v>82</v>
      </c>
      <c r="L30" s="40"/>
    </row>
    <row r="31" ht="21.95" customHeight="1" spans="1:10">
      <c r="A31" s="37"/>
      <c r="B31" s="37"/>
      <c r="C31" s="37"/>
      <c r="D31" s="37"/>
      <c r="E31" s="37">
        <f>SUM(E5:E30)</f>
        <v>4025.85</v>
      </c>
      <c r="F31" s="37"/>
      <c r="G31" s="37"/>
      <c r="H31" s="37"/>
      <c r="I31" s="41">
        <f>J31/E31</f>
        <v>12370.9638213048</v>
      </c>
      <c r="J31" s="42">
        <f>SUM(J5:J30)</f>
        <v>49803644.7</v>
      </c>
    </row>
    <row r="32" ht="21.95" customHeight="1" spans="1:12">
      <c r="A32" s="38" t="s">
        <v>109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ht="21.95" customHeight="1" spans="9:10">
      <c r="I33" s="29" t="s">
        <v>110</v>
      </c>
      <c r="J33" s="29"/>
    </row>
    <row r="34" s="28" customFormat="1" ht="21.95" customHeight="1" spans="1:12">
      <c r="A34" s="29"/>
      <c r="B34" s="29"/>
      <c r="C34" s="29"/>
      <c r="D34" s="29"/>
      <c r="E34" s="29" t="s">
        <v>111</v>
      </c>
      <c r="F34" s="29"/>
      <c r="G34" s="29"/>
      <c r="I34" s="29"/>
      <c r="J34" s="29"/>
      <c r="K34" s="29"/>
      <c r="L34" s="29"/>
    </row>
  </sheetData>
  <mergeCells count="5">
    <mergeCell ref="A1:L1"/>
    <mergeCell ref="A2:L2"/>
    <mergeCell ref="H3:L3"/>
    <mergeCell ref="A32:L32"/>
    <mergeCell ref="I33:L34"/>
  </mergeCells>
  <conditionalFormatting sqref="L4">
    <cfRule type="duplicateValues" dxfId="0" priority="1"/>
    <cfRule type="duplicateValues" dxfId="0" priority="2"/>
    <cfRule type="duplicateValues" dxfId="0" priority="3"/>
  </conditionalFormatting>
  <printOptions horizontalCentered="1"/>
  <pageMargins left="0.354330708661417" right="0.354330708661417" top="0.590551181102362" bottom="0.393700787401575" header="0.511811023622047" footer="0.511811023622047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8"/>
  <sheetViews>
    <sheetView workbookViewId="0">
      <selection activeCell="N11" sqref="N11"/>
    </sheetView>
  </sheetViews>
  <sheetFormatPr defaultColWidth="9" defaultRowHeight="13.5"/>
  <cols>
    <col min="1" max="1" width="7.125" style="2" customWidth="1"/>
    <col min="2" max="2" width="7.5" style="2" customWidth="1"/>
    <col min="3" max="3" width="0.125" style="2" hidden="1" customWidth="1"/>
    <col min="4" max="4" width="7.375" style="2" customWidth="1"/>
    <col min="5" max="5" width="8.75" style="2" customWidth="1"/>
    <col min="6" max="6" width="9.5" style="2" customWidth="1"/>
    <col min="7" max="7" width="8.125" style="2" customWidth="1"/>
    <col min="8" max="8" width="9.125" style="2" customWidth="1"/>
    <col min="9" max="9" width="10.875" style="3" customWidth="1"/>
    <col min="10" max="10" width="12.75" style="4" customWidth="1"/>
    <col min="11" max="11" width="8.75" style="2" customWidth="1"/>
    <col min="12" max="12" width="8.25" style="2" customWidth="1"/>
    <col min="13" max="13" width="12.625" style="2"/>
    <col min="14" max="16384" width="9" style="2"/>
  </cols>
  <sheetData>
    <row r="1" s="1" customFormat="1" ht="25.5" spans="1:12">
      <c r="A1" s="5" t="s">
        <v>63</v>
      </c>
      <c r="B1" s="5"/>
      <c r="C1" s="5"/>
      <c r="D1" s="5"/>
      <c r="E1" s="5"/>
      <c r="F1" s="5"/>
      <c r="G1" s="6"/>
      <c r="H1" s="5"/>
      <c r="I1" s="5"/>
      <c r="J1" s="5"/>
      <c r="K1" s="5"/>
      <c r="L1" s="5"/>
    </row>
    <row r="2" s="1" customFormat="1" ht="21.75" customHeight="1" spans="1:12">
      <c r="A2" s="7" t="s">
        <v>64</v>
      </c>
      <c r="B2" s="7"/>
      <c r="C2" s="7"/>
      <c r="D2" s="8"/>
      <c r="E2" s="7"/>
      <c r="F2" s="7"/>
      <c r="G2" s="9"/>
      <c r="H2" s="7"/>
      <c r="I2" s="8"/>
      <c r="J2" s="8"/>
      <c r="K2" s="7"/>
      <c r="L2" s="7"/>
    </row>
    <row r="3" s="1" customFormat="1" ht="30.75" customHeight="1" spans="1:12">
      <c r="A3" s="7"/>
      <c r="B3" s="7"/>
      <c r="C3" s="7"/>
      <c r="D3" s="8"/>
      <c r="E3" s="7"/>
      <c r="F3" s="7"/>
      <c r="G3" s="9"/>
      <c r="H3" s="10" t="s">
        <v>112</v>
      </c>
      <c r="I3" s="10"/>
      <c r="J3" s="10"/>
      <c r="K3" s="10"/>
      <c r="L3" s="10"/>
    </row>
    <row r="4" ht="27" spans="1:12">
      <c r="A4" s="11" t="s">
        <v>66</v>
      </c>
      <c r="B4" s="11" t="s">
        <v>67</v>
      </c>
      <c r="C4" s="11" t="s">
        <v>68</v>
      </c>
      <c r="D4" s="11" t="s">
        <v>69</v>
      </c>
      <c r="E4" s="11" t="s">
        <v>70</v>
      </c>
      <c r="F4" s="11" t="s">
        <v>71</v>
      </c>
      <c r="G4" s="11" t="s">
        <v>72</v>
      </c>
      <c r="H4" s="11" t="s">
        <v>73</v>
      </c>
      <c r="I4" s="21" t="s">
        <v>74</v>
      </c>
      <c r="J4" s="22" t="s">
        <v>75</v>
      </c>
      <c r="K4" s="11" t="s">
        <v>76</v>
      </c>
      <c r="L4" s="11" t="s">
        <v>77</v>
      </c>
    </row>
    <row r="5" ht="21.95" customHeight="1" spans="1:12">
      <c r="A5" s="12" t="s">
        <v>113</v>
      </c>
      <c r="B5" s="12" t="s">
        <v>114</v>
      </c>
      <c r="C5" s="12"/>
      <c r="D5" s="12" t="s">
        <v>115</v>
      </c>
      <c r="E5" s="13">
        <v>185.67</v>
      </c>
      <c r="F5" s="14">
        <v>181.0831</v>
      </c>
      <c r="G5" s="15">
        <f t="shared" ref="G5:G17" si="0">E5-F5</f>
        <v>4.58689999999999</v>
      </c>
      <c r="H5" s="16" t="s">
        <v>81</v>
      </c>
      <c r="I5" s="23">
        <v>22000</v>
      </c>
      <c r="J5" s="22">
        <f>I5*E5</f>
        <v>4084740</v>
      </c>
      <c r="K5" s="24" t="s">
        <v>82</v>
      </c>
      <c r="L5" s="24"/>
    </row>
    <row r="6" ht="21.95" customHeight="1" spans="1:12">
      <c r="A6" s="12" t="s">
        <v>113</v>
      </c>
      <c r="B6" s="12" t="s">
        <v>116</v>
      </c>
      <c r="C6" s="12"/>
      <c r="D6" s="12" t="s">
        <v>115</v>
      </c>
      <c r="E6" s="13">
        <v>176.63</v>
      </c>
      <c r="F6" s="14">
        <v>172.263</v>
      </c>
      <c r="G6" s="15">
        <f t="shared" si="0"/>
        <v>4.36699999999999</v>
      </c>
      <c r="H6" s="16" t="s">
        <v>81</v>
      </c>
      <c r="I6" s="23">
        <v>19000</v>
      </c>
      <c r="J6" s="22">
        <f t="shared" ref="J6:J24" si="1">I6*E6</f>
        <v>3355970</v>
      </c>
      <c r="K6" s="24" t="s">
        <v>82</v>
      </c>
      <c r="L6" s="24"/>
    </row>
    <row r="7" ht="21.95" customHeight="1" spans="1:12">
      <c r="A7" s="12" t="s">
        <v>113</v>
      </c>
      <c r="B7" s="12" t="s">
        <v>117</v>
      </c>
      <c r="C7" s="12"/>
      <c r="D7" s="12" t="s">
        <v>115</v>
      </c>
      <c r="E7" s="13">
        <v>175.95</v>
      </c>
      <c r="F7" s="14">
        <v>171.6</v>
      </c>
      <c r="G7" s="15">
        <f t="shared" si="0"/>
        <v>4.34999999999999</v>
      </c>
      <c r="H7" s="16" t="s">
        <v>81</v>
      </c>
      <c r="I7" s="23">
        <v>19000</v>
      </c>
      <c r="J7" s="22">
        <f t="shared" si="1"/>
        <v>3343050</v>
      </c>
      <c r="K7" s="24" t="s">
        <v>82</v>
      </c>
      <c r="L7" s="24"/>
    </row>
    <row r="8" ht="21.95" customHeight="1" spans="1:12">
      <c r="A8" s="12" t="s">
        <v>113</v>
      </c>
      <c r="B8" s="12" t="s">
        <v>118</v>
      </c>
      <c r="C8" s="12"/>
      <c r="D8" s="12" t="s">
        <v>115</v>
      </c>
      <c r="E8" s="13">
        <v>198.17</v>
      </c>
      <c r="F8" s="14">
        <v>193.2747</v>
      </c>
      <c r="G8" s="15">
        <f t="shared" si="0"/>
        <v>4.89529999999999</v>
      </c>
      <c r="H8" s="16" t="s">
        <v>81</v>
      </c>
      <c r="I8" s="23">
        <v>25000</v>
      </c>
      <c r="J8" s="22">
        <f t="shared" si="1"/>
        <v>4954250</v>
      </c>
      <c r="K8" s="24" t="s">
        <v>82</v>
      </c>
      <c r="L8" s="24"/>
    </row>
    <row r="9" ht="21.95" customHeight="1" spans="1:12">
      <c r="A9" s="12" t="s">
        <v>113</v>
      </c>
      <c r="B9" s="12" t="s">
        <v>119</v>
      </c>
      <c r="C9" s="12"/>
      <c r="D9" s="12" t="s">
        <v>115</v>
      </c>
      <c r="E9" s="13">
        <v>175.94</v>
      </c>
      <c r="F9" s="14">
        <v>171.5961</v>
      </c>
      <c r="G9" s="15">
        <f t="shared" si="0"/>
        <v>4.34389999999999</v>
      </c>
      <c r="H9" s="16" t="s">
        <v>81</v>
      </c>
      <c r="I9" s="23">
        <v>20800</v>
      </c>
      <c r="J9" s="22">
        <f t="shared" si="1"/>
        <v>3659552</v>
      </c>
      <c r="K9" s="24" t="s">
        <v>82</v>
      </c>
      <c r="L9" s="24"/>
    </row>
    <row r="10" ht="21.95" customHeight="1" spans="1:12">
      <c r="A10" s="12" t="s">
        <v>113</v>
      </c>
      <c r="B10" s="12" t="s">
        <v>120</v>
      </c>
      <c r="C10" s="12"/>
      <c r="D10" s="12" t="s">
        <v>115</v>
      </c>
      <c r="E10" s="13">
        <v>176.21</v>
      </c>
      <c r="F10" s="14">
        <v>171.8595</v>
      </c>
      <c r="G10" s="15">
        <f t="shared" si="0"/>
        <v>4.35050000000001</v>
      </c>
      <c r="H10" s="16" t="s">
        <v>81</v>
      </c>
      <c r="I10" s="23">
        <v>20800</v>
      </c>
      <c r="J10" s="22">
        <f t="shared" si="1"/>
        <v>3665168</v>
      </c>
      <c r="K10" s="24" t="s">
        <v>82</v>
      </c>
      <c r="L10" s="24"/>
    </row>
    <row r="11" ht="21.95" customHeight="1" spans="1:12">
      <c r="A11" s="12" t="s">
        <v>113</v>
      </c>
      <c r="B11" s="12" t="s">
        <v>121</v>
      </c>
      <c r="C11" s="12"/>
      <c r="D11" s="12" t="s">
        <v>115</v>
      </c>
      <c r="E11" s="13">
        <v>192.55</v>
      </c>
      <c r="F11" s="14">
        <v>187.7898</v>
      </c>
      <c r="G11" s="15">
        <f t="shared" si="0"/>
        <v>4.7602</v>
      </c>
      <c r="H11" s="16" t="s">
        <v>81</v>
      </c>
      <c r="I11" s="23">
        <v>28000</v>
      </c>
      <c r="J11" s="22">
        <f t="shared" si="1"/>
        <v>5391400</v>
      </c>
      <c r="K11" s="24" t="s">
        <v>82</v>
      </c>
      <c r="L11" s="24"/>
    </row>
    <row r="12" ht="21.95" customHeight="1" spans="1:12">
      <c r="A12" s="12" t="s">
        <v>122</v>
      </c>
      <c r="B12" s="12" t="s">
        <v>123</v>
      </c>
      <c r="C12" s="12"/>
      <c r="D12" s="12" t="s">
        <v>115</v>
      </c>
      <c r="E12" s="13">
        <v>185.66</v>
      </c>
      <c r="F12" s="14">
        <v>181.0831</v>
      </c>
      <c r="G12" s="15">
        <f t="shared" si="0"/>
        <v>4.57689999999999</v>
      </c>
      <c r="H12" s="16" t="s">
        <v>81</v>
      </c>
      <c r="I12" s="23">
        <v>22000</v>
      </c>
      <c r="J12" s="22">
        <f t="shared" si="1"/>
        <v>4084520</v>
      </c>
      <c r="K12" s="24" t="s">
        <v>82</v>
      </c>
      <c r="L12" s="24"/>
    </row>
    <row r="13" ht="21.95" customHeight="1" spans="1:12">
      <c r="A13" s="12" t="s">
        <v>122</v>
      </c>
      <c r="B13" s="12" t="s">
        <v>124</v>
      </c>
      <c r="C13" s="12"/>
      <c r="D13" s="12" t="s">
        <v>115</v>
      </c>
      <c r="E13" s="13">
        <v>176.61</v>
      </c>
      <c r="F13" s="14">
        <v>172.263</v>
      </c>
      <c r="G13" s="15">
        <f t="shared" si="0"/>
        <v>4.34700000000001</v>
      </c>
      <c r="H13" s="16" t="s">
        <v>81</v>
      </c>
      <c r="I13" s="23">
        <v>19800</v>
      </c>
      <c r="J13" s="22">
        <f t="shared" si="1"/>
        <v>3496878</v>
      </c>
      <c r="K13" s="24" t="s">
        <v>82</v>
      </c>
      <c r="L13" s="24"/>
    </row>
    <row r="14" ht="21.95" customHeight="1" spans="1:12">
      <c r="A14" s="12" t="s">
        <v>122</v>
      </c>
      <c r="B14" s="12" t="s">
        <v>125</v>
      </c>
      <c r="C14" s="12"/>
      <c r="D14" s="12" t="s">
        <v>115</v>
      </c>
      <c r="E14" s="13">
        <v>175.93</v>
      </c>
      <c r="F14" s="14">
        <v>171.6</v>
      </c>
      <c r="G14" s="15">
        <f t="shared" si="0"/>
        <v>4.33000000000001</v>
      </c>
      <c r="H14" s="16" t="s">
        <v>81</v>
      </c>
      <c r="I14" s="23">
        <v>19800</v>
      </c>
      <c r="J14" s="22">
        <f t="shared" si="1"/>
        <v>3483414</v>
      </c>
      <c r="K14" s="24" t="s">
        <v>82</v>
      </c>
      <c r="L14" s="24"/>
    </row>
    <row r="15" ht="21.95" customHeight="1" spans="1:12">
      <c r="A15" s="12" t="s">
        <v>122</v>
      </c>
      <c r="B15" s="12" t="s">
        <v>126</v>
      </c>
      <c r="C15" s="12"/>
      <c r="D15" s="12" t="s">
        <v>115</v>
      </c>
      <c r="E15" s="13">
        <v>183.66</v>
      </c>
      <c r="F15" s="14">
        <v>179.1309</v>
      </c>
      <c r="G15" s="15">
        <f t="shared" si="0"/>
        <v>4.5291</v>
      </c>
      <c r="H15" s="16" t="s">
        <v>81</v>
      </c>
      <c r="I15" s="23">
        <v>23000</v>
      </c>
      <c r="J15" s="22">
        <f t="shared" si="1"/>
        <v>4224180</v>
      </c>
      <c r="K15" s="24" t="s">
        <v>82</v>
      </c>
      <c r="L15" s="24"/>
    </row>
    <row r="16" ht="21.95" customHeight="1" spans="1:12">
      <c r="A16" s="12" t="s">
        <v>122</v>
      </c>
      <c r="B16" s="12" t="s">
        <v>127</v>
      </c>
      <c r="C16" s="12"/>
      <c r="D16" s="12" t="s">
        <v>115</v>
      </c>
      <c r="E16" s="13">
        <v>175.93</v>
      </c>
      <c r="F16" s="14">
        <v>171.5961</v>
      </c>
      <c r="G16" s="15">
        <f t="shared" si="0"/>
        <v>4.3339</v>
      </c>
      <c r="H16" s="16" t="s">
        <v>81</v>
      </c>
      <c r="I16" s="23">
        <v>18000</v>
      </c>
      <c r="J16" s="22">
        <f t="shared" si="1"/>
        <v>3166740</v>
      </c>
      <c r="K16" s="24" t="s">
        <v>82</v>
      </c>
      <c r="L16" s="24"/>
    </row>
    <row r="17" ht="21.95" customHeight="1" spans="1:12">
      <c r="A17" s="12" t="s">
        <v>122</v>
      </c>
      <c r="B17" s="12" t="s">
        <v>128</v>
      </c>
      <c r="C17" s="12"/>
      <c r="D17" s="12" t="s">
        <v>115</v>
      </c>
      <c r="E17" s="13">
        <v>176.2</v>
      </c>
      <c r="F17" s="14">
        <v>171.8595</v>
      </c>
      <c r="G17" s="15">
        <f t="shared" si="0"/>
        <v>4.34049999999999</v>
      </c>
      <c r="H17" s="16" t="s">
        <v>81</v>
      </c>
      <c r="I17" s="23">
        <v>18000</v>
      </c>
      <c r="J17" s="22">
        <f t="shared" si="1"/>
        <v>3171600</v>
      </c>
      <c r="K17" s="24" t="s">
        <v>82</v>
      </c>
      <c r="L17" s="24"/>
    </row>
    <row r="18" ht="21.95" customHeight="1" spans="1:12">
      <c r="A18" s="12" t="s">
        <v>78</v>
      </c>
      <c r="B18" s="12" t="s">
        <v>129</v>
      </c>
      <c r="C18" s="12"/>
      <c r="D18" s="12" t="s">
        <v>115</v>
      </c>
      <c r="E18" s="17">
        <v>92.59</v>
      </c>
      <c r="F18" s="17">
        <v>89.974</v>
      </c>
      <c r="G18" s="15">
        <f t="shared" ref="G18:G24" si="2">E18-F18</f>
        <v>2.616</v>
      </c>
      <c r="H18" s="16" t="s">
        <v>81</v>
      </c>
      <c r="I18" s="23">
        <v>20556</v>
      </c>
      <c r="J18" s="22">
        <f t="shared" si="1"/>
        <v>1903280.04</v>
      </c>
      <c r="K18" s="24" t="s">
        <v>82</v>
      </c>
      <c r="L18" s="24"/>
    </row>
    <row r="19" ht="21.95" customHeight="1" spans="1:12">
      <c r="A19" s="12" t="s">
        <v>78</v>
      </c>
      <c r="B19" s="12" t="s">
        <v>130</v>
      </c>
      <c r="C19" s="12"/>
      <c r="D19" s="12" t="s">
        <v>115</v>
      </c>
      <c r="E19" s="17">
        <v>101.91</v>
      </c>
      <c r="F19" s="17">
        <v>99.0345</v>
      </c>
      <c r="G19" s="15">
        <f t="shared" si="2"/>
        <v>2.8755</v>
      </c>
      <c r="H19" s="16" t="s">
        <v>81</v>
      </c>
      <c r="I19" s="23">
        <v>20000</v>
      </c>
      <c r="J19" s="22">
        <f t="shared" si="1"/>
        <v>2038200</v>
      </c>
      <c r="K19" s="24" t="s">
        <v>82</v>
      </c>
      <c r="L19" s="24"/>
    </row>
    <row r="20" ht="21.95" customHeight="1" spans="1:12">
      <c r="A20" s="12" t="s">
        <v>78</v>
      </c>
      <c r="B20" s="12" t="s">
        <v>131</v>
      </c>
      <c r="C20" s="12"/>
      <c r="D20" s="12" t="s">
        <v>115</v>
      </c>
      <c r="E20" s="17">
        <v>101.91</v>
      </c>
      <c r="F20" s="17">
        <v>99.0345</v>
      </c>
      <c r="G20" s="15">
        <f t="shared" si="2"/>
        <v>2.8755</v>
      </c>
      <c r="H20" s="16" t="s">
        <v>81</v>
      </c>
      <c r="I20" s="23">
        <v>20000</v>
      </c>
      <c r="J20" s="22">
        <f t="shared" si="1"/>
        <v>2038200</v>
      </c>
      <c r="K20" s="24" t="s">
        <v>82</v>
      </c>
      <c r="L20" s="24"/>
    </row>
    <row r="21" ht="21.95" customHeight="1" spans="1:12">
      <c r="A21" s="12" t="s">
        <v>78</v>
      </c>
      <c r="B21" s="12" t="s">
        <v>132</v>
      </c>
      <c r="C21" s="12"/>
      <c r="D21" s="12" t="s">
        <v>115</v>
      </c>
      <c r="E21" s="17">
        <v>92.38</v>
      </c>
      <c r="F21" s="17">
        <v>89.7693</v>
      </c>
      <c r="G21" s="15">
        <f t="shared" si="2"/>
        <v>2.61069999999999</v>
      </c>
      <c r="H21" s="16" t="s">
        <v>81</v>
      </c>
      <c r="I21" s="23">
        <v>21112</v>
      </c>
      <c r="J21" s="22">
        <f t="shared" si="1"/>
        <v>1950326.56</v>
      </c>
      <c r="K21" s="24" t="s">
        <v>82</v>
      </c>
      <c r="L21" s="24"/>
    </row>
    <row r="22" ht="21.95" customHeight="1" spans="1:12">
      <c r="A22" s="12" t="s">
        <v>94</v>
      </c>
      <c r="B22" s="18" t="s">
        <v>133</v>
      </c>
      <c r="C22" s="12"/>
      <c r="D22" s="12" t="s">
        <v>115</v>
      </c>
      <c r="E22" s="13">
        <v>54.06</v>
      </c>
      <c r="F22" s="14">
        <v>52.1236</v>
      </c>
      <c r="G22" s="15">
        <f t="shared" si="2"/>
        <v>1.9364</v>
      </c>
      <c r="H22" s="16" t="s">
        <v>81</v>
      </c>
      <c r="I22" s="23">
        <v>30000</v>
      </c>
      <c r="J22" s="22">
        <f t="shared" si="1"/>
        <v>1621800</v>
      </c>
      <c r="K22" s="24" t="s">
        <v>82</v>
      </c>
      <c r="L22" s="24"/>
    </row>
    <row r="23" ht="21.95" customHeight="1" spans="1:12">
      <c r="A23" s="12" t="s">
        <v>94</v>
      </c>
      <c r="B23" s="18" t="s">
        <v>134</v>
      </c>
      <c r="C23" s="12"/>
      <c r="D23" s="12" t="s">
        <v>115</v>
      </c>
      <c r="E23" s="13">
        <v>98.67</v>
      </c>
      <c r="F23" s="14">
        <v>96.7037</v>
      </c>
      <c r="G23" s="15">
        <f t="shared" si="2"/>
        <v>1.9663</v>
      </c>
      <c r="H23" s="16" t="s">
        <v>81</v>
      </c>
      <c r="I23" s="23">
        <v>30000</v>
      </c>
      <c r="J23" s="22">
        <f t="shared" si="1"/>
        <v>2960100</v>
      </c>
      <c r="K23" s="24" t="s">
        <v>82</v>
      </c>
      <c r="L23" s="24"/>
    </row>
    <row r="24" ht="21.95" customHeight="1" spans="1:12">
      <c r="A24" s="12" t="s">
        <v>94</v>
      </c>
      <c r="B24" s="18" t="s">
        <v>135</v>
      </c>
      <c r="C24" s="12"/>
      <c r="D24" s="12" t="s">
        <v>115</v>
      </c>
      <c r="E24" s="13">
        <v>143.54</v>
      </c>
      <c r="F24" s="14">
        <v>140.6719</v>
      </c>
      <c r="G24" s="15">
        <f t="shared" si="2"/>
        <v>2.8681</v>
      </c>
      <c r="H24" s="16" t="s">
        <v>81</v>
      </c>
      <c r="I24" s="23">
        <v>30000</v>
      </c>
      <c r="J24" s="22">
        <f t="shared" si="1"/>
        <v>4306200</v>
      </c>
      <c r="K24" s="24" t="s">
        <v>82</v>
      </c>
      <c r="L24" s="24"/>
    </row>
    <row r="25" ht="21.95" customHeight="1" spans="1:10">
      <c r="A25" s="19"/>
      <c r="B25" s="19"/>
      <c r="C25" s="19"/>
      <c r="D25" s="19"/>
      <c r="E25" s="20">
        <f>SUM(E5:E24)</f>
        <v>3040.17</v>
      </c>
      <c r="F25" s="19"/>
      <c r="G25" s="19"/>
      <c r="H25" s="19"/>
      <c r="I25" s="25">
        <f>J25/E25</f>
        <v>22005.2064851637</v>
      </c>
      <c r="J25" s="26">
        <f>SUM(J5:J24)</f>
        <v>66899568.6</v>
      </c>
    </row>
    <row r="26" spans="1:10">
      <c r="A26" s="2" t="s">
        <v>136</v>
      </c>
      <c r="I26" s="2"/>
      <c r="J26" s="2"/>
    </row>
    <row r="28" s="1" customFormat="1" spans="1:11">
      <c r="A28" s="2"/>
      <c r="B28" s="2"/>
      <c r="C28" s="2"/>
      <c r="D28" s="2"/>
      <c r="E28" s="2" t="s">
        <v>111</v>
      </c>
      <c r="F28" s="2"/>
      <c r="G28" s="2"/>
      <c r="I28" s="27" t="s">
        <v>110</v>
      </c>
      <c r="J28" s="27"/>
      <c r="K28" s="27"/>
    </row>
  </sheetData>
  <protectedRanges>
    <protectedRange sqref="J5:J24" name="区域1" securityDescriptor=""/>
    <protectedRange sqref="I5:I24" name="区域1_1" securityDescriptor=""/>
  </protectedRanges>
  <mergeCells count="5">
    <mergeCell ref="A1:L1"/>
    <mergeCell ref="A2:L2"/>
    <mergeCell ref="H3:L3"/>
    <mergeCell ref="A26:J26"/>
    <mergeCell ref="I28:K28"/>
  </mergeCells>
  <conditionalFormatting sqref="L4">
    <cfRule type="duplicateValues" dxfId="0" priority="1"/>
    <cfRule type="duplicateValues" dxfId="0" priority="3"/>
    <cfRule type="duplicateValues" dxfId="0" priority="5"/>
  </conditionalFormatting>
  <printOptions horizontalCentered="1"/>
  <pageMargins left="0.354330708661417" right="0.354330708661417" top="0.590551181102362" bottom="0.590551181102362" header="0.511811023622047" footer="0.511811023622047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r a n g e L i s t   s h e e t S t i d = " 3 "   m a s t e r = " " > < a r r U s e r I d   t i t l e = " :S�W1 "   r a n g e C r e a t o r = " "   o t h e r s A c c e s s P e r m i s s i o n = " e d i t " / > < a r r U s e r I d   t i t l e = " :S�W1 _ 1 "   r a n g e C r e a t o r = " "   o t h e r s A c c e s s P e r m i s s i o n = " e d i t " / > < / r a n g e L i s t > < r a n g e L i s t   s h e e t S t i d = " 5 "   m a s t e r = " " / > < r a n g e L i s t   s h e e t S t i d = " 4 "   m a s t e r = " " / > < / a l l o w E d i t U s e r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标价牌</vt:lpstr>
      <vt:lpstr>办公价目表</vt:lpstr>
      <vt:lpstr>商业价目表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余姚市发展与改革局</cp:lastModifiedBy>
  <dcterms:created xsi:type="dcterms:W3CDTF">2006-09-13T11:21:00Z</dcterms:created>
  <cp:lastPrinted>2022-11-03T02:24:00Z</cp:lastPrinted>
  <dcterms:modified xsi:type="dcterms:W3CDTF">2022-11-04T01:18:57Z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EB2BFF443F1141FF819133B5988F1C71</vt:lpwstr>
  </property>
  <property fmtid="{D5CDD505-2E9C-101B-9397-08002B2CF9AE}" pid="4" name="KSOReadingLayout">
    <vt:bool>true</vt:bool>
  </property>
</Properties>
</file>