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" sheetId="3" r:id="rId2"/>
  </sheets>
  <definedNames>
    <definedName name="_xlnm._FilterDatabase" localSheetId="1" hidden="1">价目表!$A$4:$M$53</definedName>
    <definedName name="_xlnm.Print_Area" localSheetId="1">价目表!$A$1:$M$53</definedName>
  </definedNames>
  <calcPr calcId="144525" concurrentCalc="0"/>
</workbook>
</file>

<file path=xl/sharedStrings.xml><?xml version="1.0" encoding="utf-8"?>
<sst xmlns="http://schemas.openxmlformats.org/spreadsheetml/2006/main" count="126">
  <si>
    <t>商品房销售标价牌</t>
  </si>
  <si>
    <t>开发企业名称</t>
  </si>
  <si>
    <t>宁波滕头谢家路置业有限公司</t>
  </si>
  <si>
    <t>楼盘名称</t>
  </si>
  <si>
    <t>宽塘雅院</t>
  </si>
  <si>
    <t>坐落位置</t>
  </si>
  <si>
    <t>余姚市泗门镇姚北大道光明北路口东北侧</t>
  </si>
  <si>
    <t>预售许可证号码</t>
  </si>
  <si>
    <t>余房预许字（2019）第（30）号；余房预许字（2019）第（47）号；余房预许字（2019）第（57）号；余房预许字（2020）第（038）号；甬余房现备字（2022）第15号</t>
  </si>
  <si>
    <t>预售许可套数（幢数）</t>
  </si>
  <si>
    <t>864套（2#、3#、4#、5#、6#、7#、8#、9#、10#、11#、12#、14#、15#、17#、18#、19#、20#）</t>
  </si>
  <si>
    <t>土地性质</t>
  </si>
  <si>
    <t>二类住宅用地</t>
  </si>
  <si>
    <t>土地使用起止年限</t>
  </si>
  <si>
    <t>2013.4.23~2083.4.22</t>
  </si>
  <si>
    <t>容积率</t>
  </si>
  <si>
    <t>建筑结构</t>
  </si>
  <si>
    <t>框剪</t>
  </si>
  <si>
    <t>绿化率</t>
  </si>
  <si>
    <t>车位配比率</t>
  </si>
  <si>
    <t>1:1.3</t>
  </si>
  <si>
    <t>装修状况</t>
  </si>
  <si>
    <t>毛坯</t>
  </si>
  <si>
    <t>房屋类型</t>
  </si>
  <si>
    <t>多层</t>
  </si>
  <si>
    <t>房源概况</t>
  </si>
  <si>
    <t>户型</t>
  </si>
  <si>
    <t>三房二厅、三房三厅</t>
  </si>
  <si>
    <t>建筑面积</t>
  </si>
  <si>
    <t>155㎡、165㎡</t>
  </si>
  <si>
    <t>可供销售房屋总套数</t>
  </si>
  <si>
    <t>多层住宅：46套;车位724个</t>
  </si>
  <si>
    <t>当期销售推出商品房总套数</t>
  </si>
  <si>
    <t>调整：多层住宅：46套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</si>
  <si>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</si>
  <si>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</si>
  <si>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</si>
  <si>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</si>
  <si>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</si>
  <si>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</si>
  <si>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</si>
  <si>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</si>
  <si>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</si>
  <si>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</si>
  <si>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多层：
优惠1：登记会员享受总价99折优惠
优惠2：认筹享受总价99折优惠
优惠3：团购享受总价99折优惠
优惠4：大客户享受总价99折优惠
优惠5：一次性、按揭享受总价98折优惠
优惠6：准时签约享受总价99折优惠                                      车位：                                                              优惠1：登记会员享受总价95折优惠
优惠2：认筹享受总价95折优惠
优惠3：团购享受总价95折优惠
优惠4：大客户享受总价99折优惠
优惠5：一次性、按揭享受总价97折优惠
优惠6：准时签约享受总价99折优惠 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</si>
  <si>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</si>
  <si>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</si>
  <si>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</si>
  <si>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</si>
  <si>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</si>
  <si>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</si>
  <si>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380元</t>
  </si>
  <si>
    <t>根据代办公司规定</t>
  </si>
  <si>
    <t>委托单位</t>
  </si>
  <si>
    <t>前期物业服务</t>
  </si>
  <si>
    <t>物业服务单位名称</t>
  </si>
  <si>
    <t>服务内容与标准</t>
  </si>
  <si>
    <t>广州海伦堡物业管理有限公司</t>
  </si>
  <si>
    <t>详见《前期物业服务合同》</t>
  </si>
  <si>
    <t>【高层1-3层】：  1.95  元/月/平方米：（含公共水费、电费分摊）；
【高层4-10层】： 2.20元/月/平方米；（含公共水费、电费分摊）；
【高层11层以上】： 2.40元/月/平方米；（含公共水费、电费分摊）；【 商业用房  】： 4.0 元/月/平方米（含公共水费、电费分摊）；
【公共设施使用费】： 55  元/月/只：
【建筑垃圾清运费 】5.0 元/平方米：</t>
  </si>
  <si>
    <t>特别提示</t>
  </si>
  <si>
    <t>商品房和车库（车位）、辅房销售的具体标价内容详见价目表或价格手册。价格举报电话：12358</t>
  </si>
  <si>
    <t>填报日期：2022年8月9日</t>
  </si>
  <si>
    <t>商品房销售价目表</t>
  </si>
  <si>
    <t>楼盘名称：宽塘雅院（多层）</t>
  </si>
  <si>
    <t>填制日期：2022年8月9日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</si>
  <si>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</si>
  <si>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</si>
  <si>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</si>
  <si>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</si>
  <si>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</si>
  <si>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</si>
  <si>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</si>
  <si>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</si>
  <si>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</si>
  <si>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</si>
  <si>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</si>
  <si>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13#1单元</t>
  </si>
  <si>
    <t>101</t>
  </si>
  <si>
    <t>3</t>
  </si>
  <si>
    <t>三室二厅</t>
  </si>
  <si>
    <t>元/㎡</t>
  </si>
  <si>
    <t>未售</t>
  </si>
  <si>
    <t>201</t>
  </si>
  <si>
    <t>202</t>
  </si>
  <si>
    <t>401</t>
  </si>
  <si>
    <t>三室三厅</t>
  </si>
  <si>
    <t>13#2单元</t>
  </si>
  <si>
    <t>103</t>
  </si>
  <si>
    <t>203</t>
  </si>
  <si>
    <t>13#3单元</t>
  </si>
  <si>
    <t>105</t>
  </si>
  <si>
    <t>106</t>
  </si>
  <si>
    <t>405</t>
  </si>
  <si>
    <t>13#4单元</t>
  </si>
  <si>
    <t>308</t>
  </si>
  <si>
    <t>14#1单元</t>
  </si>
  <si>
    <t>301</t>
  </si>
  <si>
    <t>14#4单元</t>
  </si>
  <si>
    <t>208</t>
  </si>
  <si>
    <t>15#1单元</t>
  </si>
  <si>
    <t>15#3单元</t>
  </si>
  <si>
    <t>15#4单元</t>
  </si>
  <si>
    <t>108</t>
  </si>
  <si>
    <t>16#1单元</t>
  </si>
  <si>
    <t>102</t>
  </si>
  <si>
    <t>16#2单元</t>
  </si>
  <si>
    <t>104</t>
  </si>
  <si>
    <t>204</t>
  </si>
  <si>
    <t>16#3单元</t>
  </si>
  <si>
    <t>205</t>
  </si>
  <si>
    <t>16#4单元</t>
  </si>
  <si>
    <t>107</t>
  </si>
  <si>
    <t>17#1单元</t>
  </si>
  <si>
    <t>17#2单元</t>
  </si>
  <si>
    <t>18#1单元</t>
  </si>
  <si>
    <t>20#2单元</t>
  </si>
  <si>
    <t>403</t>
  </si>
  <si>
    <t>三房二厅</t>
  </si>
  <si>
    <t>20#3单元</t>
  </si>
  <si>
    <t>206</t>
  </si>
  <si>
    <t>305</t>
  </si>
  <si>
    <t>306</t>
  </si>
  <si>
    <t>406</t>
  </si>
  <si>
    <t>本表报备房源46套，总面积7099.78平方米，总价62632483元，均单价8822元/平方米</t>
  </si>
  <si>
    <t>价格举报电话：12358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</si>
</sst>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0.5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3" borderId="31" applyNumberFormat="0" applyAlignment="0" applyProtection="0">
      <alignment vertical="center"/>
    </xf>
    <xf numFmtId="0" fontId="23" fillId="13" borderId="27" applyNumberFormat="0" applyAlignment="0" applyProtection="0">
      <alignment vertical="center"/>
    </xf>
    <xf numFmtId="0" fontId="24" fillId="16" borderId="3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Font="0" applyAlignment="0">
      <alignment vertical="center"/>
    </xf>
    <xf numFmtId="0" fontId="3" fillId="0" borderId="0"/>
  </cellStyleXfs>
  <cellXfs count="71">
    <xf numFmtId="0" fontId="0" fillId="0" borderId="0" xfId="0">
      <alignment vertical="center"/>
    </xf>
    <xf numFmtId="0" fontId="0" fillId="2" borderId="0" xfId="0" applyFill="1" applyAlignment="1"/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2" borderId="0" xfId="49" applyNumberFormat="1" applyFont="1" applyFill="1" applyBorder="1" applyAlignment="1">
      <alignment horizontal="left" vertical="center"/>
    </xf>
    <xf numFmtId="176" fontId="3" fillId="2" borderId="0" xfId="49" applyNumberFormat="1" applyFont="1" applyFill="1" applyBorder="1" applyAlignment="1">
      <alignment horizontal="left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3" fillId="2" borderId="0" xfId="49" applyNumberFormat="1" applyFont="1" applyFill="1" applyBorder="1" applyAlignment="1">
      <alignment horizontal="center" vertical="center"/>
    </xf>
    <xf numFmtId="0" fontId="3" fillId="2" borderId="0" xfId="49" applyNumberFormat="1" applyFont="1" applyFill="1" applyAlignment="1">
      <alignment horizontal="right" vertical="center"/>
    </xf>
    <xf numFmtId="0" fontId="1" fillId="2" borderId="0" xfId="0" applyFont="1" applyFill="1">
      <alignment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11年7月20日批肇庆叠院53-56座" xfId="50"/>
    <cellStyle name="常规_偷面积且带花园产品定价模板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G2" sqref="G2:H2"/>
    </sheetView>
  </sheetViews>
  <sheetFormatPr defaultColWidth="9" defaultRowHeight="13.5" outlineLevelCol="7"/>
  <cols>
    <col min="1" max="1" width="1.89166666666667" style="30" customWidth="1"/>
    <col min="2" max="2" width="14" style="31" customWidth="1"/>
    <col min="3" max="3" width="10.5" style="30" customWidth="1"/>
    <col min="4" max="4" width="8.75" style="30" customWidth="1"/>
    <col min="5" max="5" width="10.6416666666667" style="30" customWidth="1"/>
    <col min="6" max="6" width="12" style="30" customWidth="1"/>
    <col min="7" max="7" width="25.8916666666667" style="30" customWidth="1"/>
    <col min="8" max="8" width="12.3916666666667" style="30" customWidth="1"/>
    <col min="9" max="16384" width="9" style="30"/>
  </cols>
  <sheetData>
    <row r="1" ht="54" customHeight="1" spans="2:8">
      <c r="B1" s="32" t="s">
        <v>0</v>
      </c>
      <c r="C1" s="32"/>
      <c r="D1" s="32"/>
      <c r="E1" s="32"/>
      <c r="F1" s="32"/>
      <c r="G1" s="32"/>
      <c r="H1" s="32"/>
    </row>
    <row r="2" s="29" customFormat="1" ht="43" customHeight="1" spans="2:8">
      <c r="B2" s="33" t="s">
        <v>1</v>
      </c>
      <c r="C2" s="34" t="s">
        <v>2</v>
      </c>
      <c r="D2" s="34"/>
      <c r="E2" s="34"/>
      <c r="F2" s="35" t="s">
        <v>3</v>
      </c>
      <c r="G2" s="34" t="s">
        <v>4</v>
      </c>
      <c r="H2" s="36"/>
    </row>
    <row r="3" s="29" customFormat="1" ht="57" customHeight="1" spans="2:8">
      <c r="B3" s="37" t="s">
        <v>5</v>
      </c>
      <c r="C3" s="38" t="s">
        <v>6</v>
      </c>
      <c r="D3" s="39"/>
      <c r="E3" s="40"/>
      <c r="F3" s="41" t="s">
        <v>7</v>
      </c>
      <c r="G3" s="42" t="s">
        <v>8</v>
      </c>
      <c r="H3" s="43"/>
    </row>
    <row r="4" s="29" customFormat="1" ht="45" customHeight="1" spans="2:8">
      <c r="B4" s="44"/>
      <c r="C4" s="45"/>
      <c r="D4" s="46"/>
      <c r="E4" s="47"/>
      <c r="F4" s="41" t="s">
        <v>9</v>
      </c>
      <c r="G4" s="48" t="s">
        <v>10</v>
      </c>
      <c r="H4" s="49"/>
    </row>
    <row r="5" s="29" customFormat="1" ht="51" customHeight="1" spans="2:8">
      <c r="B5" s="50" t="s">
        <v>11</v>
      </c>
      <c r="C5" s="42" t="s">
        <v>12</v>
      </c>
      <c r="D5" s="41" t="s">
        <v>13</v>
      </c>
      <c r="E5" s="42" t="s">
        <v>14</v>
      </c>
      <c r="F5" s="42"/>
      <c r="G5" s="41" t="s">
        <v>15</v>
      </c>
      <c r="H5" s="43">
        <v>1.39</v>
      </c>
    </row>
    <row r="6" s="29" customFormat="1" ht="37" customHeight="1" spans="2:8">
      <c r="B6" s="50" t="s">
        <v>16</v>
      </c>
      <c r="C6" s="42" t="s">
        <v>17</v>
      </c>
      <c r="D6" s="41" t="s">
        <v>18</v>
      </c>
      <c r="E6" s="51">
        <v>0.3</v>
      </c>
      <c r="F6" s="41" t="s">
        <v>19</v>
      </c>
      <c r="G6" s="52" t="s">
        <v>20</v>
      </c>
      <c r="H6" s="53"/>
    </row>
    <row r="7" s="29" customFormat="1" ht="28.5" customHeight="1" spans="2:8">
      <c r="B7" s="50" t="s">
        <v>21</v>
      </c>
      <c r="C7" s="42" t="s">
        <v>22</v>
      </c>
      <c r="D7" s="42"/>
      <c r="E7" s="42"/>
      <c r="F7" s="41" t="s">
        <v>23</v>
      </c>
      <c r="G7" s="42" t="s">
        <v>24</v>
      </c>
      <c r="H7" s="43"/>
    </row>
    <row r="8" s="29" customFormat="1" ht="34" customHeight="1" spans="2:8">
      <c r="B8" s="50" t="s">
        <v>25</v>
      </c>
      <c r="C8" s="41" t="s">
        <v>26</v>
      </c>
      <c r="D8" s="42" t="s">
        <v>27</v>
      </c>
      <c r="E8" s="42"/>
      <c r="F8" s="41" t="s">
        <v>28</v>
      </c>
      <c r="G8" s="42" t="s">
        <v>29</v>
      </c>
      <c r="H8" s="43"/>
    </row>
    <row r="9" s="29" customFormat="1" ht="43" customHeight="1" spans="2:8">
      <c r="B9" s="50"/>
      <c r="C9" s="41" t="s">
        <v>30</v>
      </c>
      <c r="D9" s="41"/>
      <c r="E9" s="42" t="s">
        <v>31</v>
      </c>
      <c r="F9" s="42"/>
      <c r="G9" s="42"/>
      <c r="H9" s="43"/>
    </row>
    <row r="10" s="29" customFormat="1" ht="41" customHeight="1" spans="2:8">
      <c r="B10" s="50"/>
      <c r="C10" s="41" t="s">
        <v>32</v>
      </c>
      <c r="D10" s="41"/>
      <c r="E10" s="42" t="s">
        <v>33</v>
      </c>
      <c r="F10" s="42"/>
      <c r="G10" s="42"/>
      <c r="H10" s="43"/>
    </row>
    <row r="11" s="29" customFormat="1" ht="30" customHeight="1" spans="2:8">
      <c r="B11" s="50" t="s">
        <v>34</v>
      </c>
      <c r="C11" s="41" t="s">
        <v>35</v>
      </c>
      <c r="D11" s="41" t="s">
        <v>36</v>
      </c>
      <c r="E11" s="41" t="s">
        <v>37</v>
      </c>
      <c r="F11" s="41" t="s">
        <v>38</v>
      </c>
      <c r="G11" s="41" t="s">
        <v>39</v>
      </c>
      <c r="H11" s="54" t="s">
        <v>40</v>
      </c>
    </row>
    <row r="12" s="29" customFormat="1" ht="32" customHeight="1" spans="2:8">
      <c r="B12" s="50"/>
      <c r="C12" s="55" t="s">
        <v>41</v>
      </c>
      <c r="D12" s="56" t="s">
        <v>41</v>
      </c>
      <c r="E12" s="56" t="s">
        <v>41</v>
      </c>
      <c r="F12" s="57" t="s">
        <v>42</v>
      </c>
      <c r="G12" s="57" t="s">
        <v>41</v>
      </c>
      <c r="H12" s="57" t="s">
        <v>41</v>
      </c>
    </row>
    <row r="13" s="29" customFormat="1" ht="225" customHeight="1" spans="2:8">
      <c r="B13" s="58" t="s">
        <v>43</v>
      </c>
      <c r="C13" s="59"/>
      <c r="D13" s="48" t="s">
        <v>44</v>
      </c>
      <c r="E13" s="60"/>
      <c r="F13" s="60"/>
      <c r="G13" s="60"/>
      <c r="H13" s="61"/>
    </row>
    <row r="14" s="29" customFormat="1" ht="49" customHeight="1" spans="2:8">
      <c r="B14" s="50" t="s">
        <v>45</v>
      </c>
      <c r="C14" s="41" t="s">
        <v>46</v>
      </c>
      <c r="D14" s="41"/>
      <c r="E14" s="41" t="s">
        <v>47</v>
      </c>
      <c r="F14" s="41"/>
      <c r="G14" s="41" t="s">
        <v>48</v>
      </c>
      <c r="H14" s="54" t="s">
        <v>49</v>
      </c>
    </row>
    <row r="15" s="29" customFormat="1" ht="37" customHeight="1" spans="2:8">
      <c r="B15" s="50"/>
      <c r="C15" s="62" t="s">
        <v>50</v>
      </c>
      <c r="D15" s="63"/>
      <c r="E15" s="48" t="s">
        <v>51</v>
      </c>
      <c r="F15" s="59"/>
      <c r="G15" s="42" t="s">
        <v>52</v>
      </c>
      <c r="H15" s="43" t="s">
        <v>53</v>
      </c>
    </row>
    <row r="16" s="29" customFormat="1" ht="34" customHeight="1" spans="2:8">
      <c r="B16" s="50"/>
      <c r="C16" s="41"/>
      <c r="D16" s="41"/>
      <c r="E16" s="48"/>
      <c r="F16" s="59"/>
      <c r="G16" s="42"/>
      <c r="H16" s="43"/>
    </row>
    <row r="17" s="29" customFormat="1" ht="22.5" customHeight="1" spans="2:8">
      <c r="B17" s="50" t="s">
        <v>54</v>
      </c>
      <c r="C17" s="41" t="s">
        <v>55</v>
      </c>
      <c r="D17" s="41"/>
      <c r="E17" s="41" t="s">
        <v>56</v>
      </c>
      <c r="F17" s="41"/>
      <c r="G17" s="41" t="s">
        <v>47</v>
      </c>
      <c r="H17" s="54" t="s">
        <v>48</v>
      </c>
    </row>
    <row r="18" s="29" customFormat="1" ht="241" customHeight="1" spans="2:8">
      <c r="B18" s="50"/>
      <c r="C18" s="42" t="s">
        <v>57</v>
      </c>
      <c r="D18" s="42"/>
      <c r="E18" s="42" t="s">
        <v>58</v>
      </c>
      <c r="F18" s="42"/>
      <c r="G18" s="64" t="s">
        <v>59</v>
      </c>
      <c r="H18" s="43"/>
    </row>
    <row r="19" s="29" customFormat="1" ht="39" customHeight="1" spans="2:8">
      <c r="B19" s="65" t="s">
        <v>60</v>
      </c>
      <c r="C19" s="66" t="s">
        <v>61</v>
      </c>
      <c r="D19" s="67"/>
      <c r="E19" s="67"/>
      <c r="F19" s="67"/>
      <c r="G19" s="67"/>
      <c r="H19" s="68"/>
    </row>
    <row r="21" ht="14.25" spans="5:8">
      <c r="E21" s="69"/>
      <c r="F21" s="69"/>
      <c r="G21" s="70" t="s">
        <v>62</v>
      </c>
      <c r="H21" s="7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3"/>
  <sheetViews>
    <sheetView workbookViewId="0">
      <selection activeCell="A1" sqref="$A1:$XFD1048576"/>
    </sheetView>
  </sheetViews>
  <sheetFormatPr defaultColWidth="9" defaultRowHeight="13.5"/>
  <cols>
    <col min="1" max="1" width="9" style="3" customWidth="1"/>
    <col min="2" max="2" width="9.66666666666667" style="3" customWidth="1"/>
    <col min="3" max="3" width="7.1" style="4" customWidth="1"/>
    <col min="4" max="4" width="8" style="3" customWidth="1"/>
    <col min="5" max="5" width="19.4416666666667" style="4" customWidth="1"/>
    <col min="6" max="6" width="9.775" style="4" customWidth="1"/>
    <col min="7" max="7" width="13.9" style="4" customWidth="1"/>
    <col min="8" max="8" width="13.3333333333333" style="5" customWidth="1"/>
    <col min="9" max="9" width="10.775" style="4" customWidth="1"/>
    <col min="10" max="10" width="16.9" style="4" customWidth="1"/>
    <col min="11" max="11" width="16" style="4" customWidth="1"/>
    <col min="12" max="12" width="10.6666666666667" style="4" customWidth="1"/>
    <col min="13" max="13" width="7.55833333333333" style="4" customWidth="1"/>
    <col min="14" max="15" width="11.5" style="4"/>
    <col min="16" max="16381" width="9" style="4"/>
  </cols>
  <sheetData>
    <row r="1" s="1" customFormat="1" ht="29" customHeight="1" spans="1:13">
      <c r="A1" s="6" t="s">
        <v>63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</row>
    <row r="2" ht="17" customHeight="1" spans="1:13">
      <c r="A2" s="8" t="s">
        <v>64</v>
      </c>
      <c r="B2" s="8"/>
      <c r="C2" s="8"/>
      <c r="D2" s="8"/>
      <c r="E2" s="8"/>
      <c r="F2" s="8"/>
      <c r="G2" s="8"/>
      <c r="H2" s="9"/>
      <c r="I2" s="8"/>
      <c r="J2" s="23"/>
      <c r="K2" s="23"/>
      <c r="L2" s="8"/>
      <c r="M2" s="8"/>
    </row>
    <row r="3" s="2" customFormat="1" ht="14.25" spans="1:16381">
      <c r="A3" s="8"/>
      <c r="B3" s="8"/>
      <c r="C3" s="8"/>
      <c r="D3" s="8"/>
      <c r="E3" s="8"/>
      <c r="F3" s="8"/>
      <c r="G3" s="8"/>
      <c r="H3" s="9"/>
      <c r="I3" s="24" t="s">
        <v>65</v>
      </c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  <c r="XEY3" s="25"/>
      <c r="XEZ3" s="25"/>
      <c r="XFA3" s="25"/>
    </row>
    <row r="4" spans="1:13">
      <c r="A4" s="10" t="s">
        <v>66</v>
      </c>
      <c r="B4" s="10" t="s">
        <v>67</v>
      </c>
      <c r="C4" s="10" t="s">
        <v>68</v>
      </c>
      <c r="D4" s="10" t="s">
        <v>69</v>
      </c>
      <c r="E4" s="10" t="s">
        <v>26</v>
      </c>
      <c r="F4" s="10" t="s">
        <v>28</v>
      </c>
      <c r="G4" s="10" t="s">
        <v>70</v>
      </c>
      <c r="H4" s="11" t="s">
        <v>71</v>
      </c>
      <c r="I4" s="10" t="s">
        <v>72</v>
      </c>
      <c r="J4" s="10" t="s">
        <v>73</v>
      </c>
      <c r="K4" s="10" t="s">
        <v>74</v>
      </c>
      <c r="L4" s="10" t="s">
        <v>75</v>
      </c>
      <c r="M4" s="10" t="s">
        <v>76</v>
      </c>
    </row>
    <row r="5" ht="14.25" spans="1:13">
      <c r="A5" s="12">
        <v>13</v>
      </c>
      <c r="B5" s="13" t="s">
        <v>77</v>
      </c>
      <c r="C5" s="14" t="s">
        <v>78</v>
      </c>
      <c r="D5" s="14" t="s">
        <v>79</v>
      </c>
      <c r="E5" s="12" t="s">
        <v>80</v>
      </c>
      <c r="F5" s="15">
        <v>139.38</v>
      </c>
      <c r="G5" s="16">
        <v>120.11</v>
      </c>
      <c r="H5" s="17">
        <f t="shared" ref="H5:H27" si="0">F5-G5</f>
        <v>19.27</v>
      </c>
      <c r="I5" s="12" t="s">
        <v>81</v>
      </c>
      <c r="J5" s="26">
        <f>K5/F5</f>
        <v>8563.66767111494</v>
      </c>
      <c r="K5" s="26">
        <v>1193604</v>
      </c>
      <c r="L5" s="12" t="s">
        <v>82</v>
      </c>
      <c r="M5" s="27"/>
    </row>
    <row r="6" ht="14.25" spans="1:13">
      <c r="A6" s="12">
        <v>13</v>
      </c>
      <c r="B6" s="13" t="s">
        <v>77</v>
      </c>
      <c r="C6" s="14" t="s">
        <v>83</v>
      </c>
      <c r="D6" s="14" t="s">
        <v>79</v>
      </c>
      <c r="E6" s="12" t="s">
        <v>80</v>
      </c>
      <c r="F6" s="15">
        <v>158.28</v>
      </c>
      <c r="G6" s="16">
        <v>136.39</v>
      </c>
      <c r="H6" s="17">
        <f t="shared" si="0"/>
        <v>21.89</v>
      </c>
      <c r="I6" s="12" t="s">
        <v>81</v>
      </c>
      <c r="J6" s="26">
        <f t="shared" ref="J5:J27" si="1">K6/F6</f>
        <v>8501.29517311094</v>
      </c>
      <c r="K6" s="26">
        <v>1345585</v>
      </c>
      <c r="L6" s="12" t="s">
        <v>82</v>
      </c>
      <c r="M6" s="27"/>
    </row>
    <row r="7" ht="14.25" spans="1:13">
      <c r="A7" s="12">
        <v>13</v>
      </c>
      <c r="B7" s="13" t="s">
        <v>77</v>
      </c>
      <c r="C7" s="14" t="s">
        <v>84</v>
      </c>
      <c r="D7" s="14" t="s">
        <v>79</v>
      </c>
      <c r="E7" s="12" t="s">
        <v>80</v>
      </c>
      <c r="F7" s="15">
        <v>158.28</v>
      </c>
      <c r="G7" s="16">
        <v>136.39</v>
      </c>
      <c r="H7" s="17">
        <f t="shared" si="0"/>
        <v>21.89</v>
      </c>
      <c r="I7" s="12" t="s">
        <v>81</v>
      </c>
      <c r="J7" s="26">
        <f t="shared" si="1"/>
        <v>8190.7126611069</v>
      </c>
      <c r="K7" s="26">
        <v>1296426</v>
      </c>
      <c r="L7" s="12" t="s">
        <v>82</v>
      </c>
      <c r="M7" s="27"/>
    </row>
    <row r="8" ht="14.25" spans="1:13">
      <c r="A8" s="12">
        <v>13</v>
      </c>
      <c r="B8" s="13" t="s">
        <v>77</v>
      </c>
      <c r="C8" s="14" t="s">
        <v>85</v>
      </c>
      <c r="D8" s="14" t="s">
        <v>79</v>
      </c>
      <c r="E8" s="12" t="s">
        <v>86</v>
      </c>
      <c r="F8" s="15">
        <v>156.26</v>
      </c>
      <c r="G8" s="16">
        <v>134.65</v>
      </c>
      <c r="H8" s="17">
        <f t="shared" si="0"/>
        <v>21.61</v>
      </c>
      <c r="I8" s="12" t="s">
        <v>81</v>
      </c>
      <c r="J8" s="26">
        <f t="shared" si="1"/>
        <v>9557.27633431461</v>
      </c>
      <c r="K8" s="26">
        <v>1493420</v>
      </c>
      <c r="L8" s="12" t="s">
        <v>82</v>
      </c>
      <c r="M8" s="27"/>
    </row>
    <row r="9" ht="14.25" spans="1:13">
      <c r="A9" s="12">
        <v>13</v>
      </c>
      <c r="B9" s="13" t="s">
        <v>87</v>
      </c>
      <c r="C9" s="14" t="s">
        <v>88</v>
      </c>
      <c r="D9" s="14" t="s">
        <v>79</v>
      </c>
      <c r="E9" s="12" t="s">
        <v>80</v>
      </c>
      <c r="F9" s="15">
        <v>139.12</v>
      </c>
      <c r="G9" s="16">
        <v>119.88</v>
      </c>
      <c r="H9" s="17">
        <f t="shared" si="0"/>
        <v>19.24</v>
      </c>
      <c r="I9" s="12" t="s">
        <v>81</v>
      </c>
      <c r="J9" s="26">
        <f t="shared" si="1"/>
        <v>8296.34128809661</v>
      </c>
      <c r="K9" s="26">
        <v>1154187</v>
      </c>
      <c r="L9" s="12" t="s">
        <v>82</v>
      </c>
      <c r="M9" s="27"/>
    </row>
    <row r="10" ht="14.25" spans="1:13">
      <c r="A10" s="12">
        <v>13</v>
      </c>
      <c r="B10" s="13" t="s">
        <v>87</v>
      </c>
      <c r="C10" s="14" t="s">
        <v>89</v>
      </c>
      <c r="D10" s="14" t="s">
        <v>79</v>
      </c>
      <c r="E10" s="12" t="s">
        <v>80</v>
      </c>
      <c r="F10" s="15">
        <v>158.28</v>
      </c>
      <c r="G10" s="16">
        <v>136.39</v>
      </c>
      <c r="H10" s="17">
        <f t="shared" si="0"/>
        <v>21.89</v>
      </c>
      <c r="I10" s="12" t="s">
        <v>81</v>
      </c>
      <c r="J10" s="26">
        <f t="shared" si="1"/>
        <v>8190.7126611069</v>
      </c>
      <c r="K10" s="26">
        <v>1296426</v>
      </c>
      <c r="L10" s="12" t="s">
        <v>82</v>
      </c>
      <c r="M10" s="27"/>
    </row>
    <row r="11" ht="14.25" spans="1:13">
      <c r="A11" s="12">
        <v>13</v>
      </c>
      <c r="B11" s="13" t="s">
        <v>90</v>
      </c>
      <c r="C11" s="14" t="s">
        <v>91</v>
      </c>
      <c r="D11" s="14" t="s">
        <v>79</v>
      </c>
      <c r="E11" s="12" t="s">
        <v>80</v>
      </c>
      <c r="F11" s="15">
        <v>139.38</v>
      </c>
      <c r="G11" s="16">
        <v>120.11</v>
      </c>
      <c r="H11" s="17">
        <f t="shared" si="0"/>
        <v>19.27</v>
      </c>
      <c r="I11" s="12" t="s">
        <v>81</v>
      </c>
      <c r="J11" s="26">
        <f t="shared" si="1"/>
        <v>8291.40479265318</v>
      </c>
      <c r="K11" s="26">
        <v>1155656</v>
      </c>
      <c r="L11" s="12" t="s">
        <v>82</v>
      </c>
      <c r="M11" s="27"/>
    </row>
    <row r="12" ht="14.25" spans="1:13">
      <c r="A12" s="12">
        <v>13</v>
      </c>
      <c r="B12" s="13" t="s">
        <v>90</v>
      </c>
      <c r="C12" s="14" t="s">
        <v>92</v>
      </c>
      <c r="D12" s="14" t="s">
        <v>79</v>
      </c>
      <c r="E12" s="12" t="s">
        <v>80</v>
      </c>
      <c r="F12" s="15">
        <v>139.12</v>
      </c>
      <c r="G12" s="16">
        <v>119.88</v>
      </c>
      <c r="H12" s="17">
        <f t="shared" si="0"/>
        <v>19.24</v>
      </c>
      <c r="I12" s="12" t="s">
        <v>81</v>
      </c>
      <c r="J12" s="26">
        <f t="shared" si="1"/>
        <v>8296.34128809661</v>
      </c>
      <c r="K12" s="26">
        <v>1154187</v>
      </c>
      <c r="L12" s="12" t="s">
        <v>82</v>
      </c>
      <c r="M12" s="27"/>
    </row>
    <row r="13" ht="14.25" spans="1:13">
      <c r="A13" s="12">
        <v>13</v>
      </c>
      <c r="B13" s="13" t="s">
        <v>90</v>
      </c>
      <c r="C13" s="14" t="s">
        <v>93</v>
      </c>
      <c r="D13" s="14" t="s">
        <v>79</v>
      </c>
      <c r="E13" s="12" t="s">
        <v>86</v>
      </c>
      <c r="F13" s="15">
        <v>156.26</v>
      </c>
      <c r="G13" s="16">
        <v>134.65</v>
      </c>
      <c r="H13" s="17">
        <f t="shared" si="0"/>
        <v>21.61</v>
      </c>
      <c r="I13" s="12" t="s">
        <v>81</v>
      </c>
      <c r="J13" s="26">
        <f t="shared" si="1"/>
        <v>9299.7312172021</v>
      </c>
      <c r="K13" s="26">
        <v>1453176</v>
      </c>
      <c r="L13" s="12" t="s">
        <v>82</v>
      </c>
      <c r="M13" s="27"/>
    </row>
    <row r="14" ht="14.25" spans="1:13">
      <c r="A14" s="12">
        <v>13</v>
      </c>
      <c r="B14" s="13" t="s">
        <v>94</v>
      </c>
      <c r="C14" s="14" t="s">
        <v>95</v>
      </c>
      <c r="D14" s="14" t="s">
        <v>79</v>
      </c>
      <c r="E14" s="12" t="s">
        <v>80</v>
      </c>
      <c r="F14" s="15">
        <v>164.77</v>
      </c>
      <c r="G14" s="16">
        <v>141.99</v>
      </c>
      <c r="H14" s="17">
        <f t="shared" si="0"/>
        <v>22.78</v>
      </c>
      <c r="I14" s="12" t="s">
        <v>81</v>
      </c>
      <c r="J14" s="26">
        <f t="shared" si="1"/>
        <v>8853.46240213631</v>
      </c>
      <c r="K14" s="26">
        <v>1458785</v>
      </c>
      <c r="L14" s="12" t="s">
        <v>82</v>
      </c>
      <c r="M14" s="27"/>
    </row>
    <row r="15" ht="14.25" spans="1:13">
      <c r="A15" s="12">
        <v>14</v>
      </c>
      <c r="B15" s="13" t="s">
        <v>96</v>
      </c>
      <c r="C15" s="14" t="s">
        <v>83</v>
      </c>
      <c r="D15" s="14" t="s">
        <v>79</v>
      </c>
      <c r="E15" s="12" t="s">
        <v>80</v>
      </c>
      <c r="F15" s="15">
        <v>158.36</v>
      </c>
      <c r="G15" s="16">
        <v>136.47</v>
      </c>
      <c r="H15" s="17">
        <f t="shared" si="0"/>
        <v>21.89</v>
      </c>
      <c r="I15" s="12" t="s">
        <v>81</v>
      </c>
      <c r="J15" s="26">
        <f t="shared" si="1"/>
        <v>8529.17403384693</v>
      </c>
      <c r="K15" s="26">
        <v>1350680</v>
      </c>
      <c r="L15" s="12" t="s">
        <v>82</v>
      </c>
      <c r="M15" s="27"/>
    </row>
    <row r="16" ht="14.25" spans="1:13">
      <c r="A16" s="12">
        <v>14</v>
      </c>
      <c r="B16" s="13" t="s">
        <v>96</v>
      </c>
      <c r="C16" s="14" t="s">
        <v>97</v>
      </c>
      <c r="D16" s="14" t="s">
        <v>79</v>
      </c>
      <c r="E16" s="12" t="s">
        <v>80</v>
      </c>
      <c r="F16" s="15">
        <v>164.77</v>
      </c>
      <c r="G16" s="16">
        <v>141.99</v>
      </c>
      <c r="H16" s="17">
        <f t="shared" si="0"/>
        <v>22.78</v>
      </c>
      <c r="I16" s="12" t="s">
        <v>81</v>
      </c>
      <c r="J16" s="26">
        <f t="shared" si="1"/>
        <v>9448.70425441524</v>
      </c>
      <c r="K16" s="26">
        <v>1556863</v>
      </c>
      <c r="L16" s="12" t="s">
        <v>82</v>
      </c>
      <c r="M16" s="27"/>
    </row>
    <row r="17" ht="14.25" spans="1:13">
      <c r="A17" s="12">
        <v>14</v>
      </c>
      <c r="B17" s="13" t="s">
        <v>98</v>
      </c>
      <c r="C17" s="14" t="s">
        <v>99</v>
      </c>
      <c r="D17" s="14" t="s">
        <v>79</v>
      </c>
      <c r="E17" s="12" t="s">
        <v>80</v>
      </c>
      <c r="F17" s="15">
        <v>158.36</v>
      </c>
      <c r="G17" s="16">
        <v>136.47</v>
      </c>
      <c r="H17" s="17">
        <f t="shared" si="0"/>
        <v>21.89</v>
      </c>
      <c r="I17" s="12" t="s">
        <v>81</v>
      </c>
      <c r="J17" s="26">
        <f t="shared" si="1"/>
        <v>8312.47158373327</v>
      </c>
      <c r="K17" s="26">
        <v>1316363</v>
      </c>
      <c r="L17" s="12" t="s">
        <v>82</v>
      </c>
      <c r="M17" s="27"/>
    </row>
    <row r="18" ht="14.25" spans="1:13">
      <c r="A18" s="12">
        <v>14</v>
      </c>
      <c r="B18" s="13" t="s">
        <v>98</v>
      </c>
      <c r="C18" s="14" t="s">
        <v>95</v>
      </c>
      <c r="D18" s="14" t="s">
        <v>79</v>
      </c>
      <c r="E18" s="12" t="s">
        <v>80</v>
      </c>
      <c r="F18" s="15">
        <v>164.77</v>
      </c>
      <c r="G18" s="16">
        <v>141.99</v>
      </c>
      <c r="H18" s="17">
        <f t="shared" si="0"/>
        <v>22.78</v>
      </c>
      <c r="I18" s="12" t="s">
        <v>81</v>
      </c>
      <c r="J18" s="26">
        <f t="shared" si="1"/>
        <v>9195.38144079626</v>
      </c>
      <c r="K18" s="26">
        <v>1515123</v>
      </c>
      <c r="L18" s="12" t="s">
        <v>82</v>
      </c>
      <c r="M18" s="27"/>
    </row>
    <row r="19" ht="14.25" spans="1:13">
      <c r="A19" s="12">
        <v>15</v>
      </c>
      <c r="B19" s="13" t="s">
        <v>100</v>
      </c>
      <c r="C19" s="14" t="s">
        <v>83</v>
      </c>
      <c r="D19" s="14" t="s">
        <v>79</v>
      </c>
      <c r="E19" s="12" t="s">
        <v>80</v>
      </c>
      <c r="F19" s="15">
        <v>159.32</v>
      </c>
      <c r="G19" s="16">
        <v>135.84</v>
      </c>
      <c r="H19" s="17">
        <f t="shared" si="0"/>
        <v>23.48</v>
      </c>
      <c r="I19" s="12" t="s">
        <v>81</v>
      </c>
      <c r="J19" s="26">
        <f t="shared" si="1"/>
        <v>8655.43560130555</v>
      </c>
      <c r="K19" s="26">
        <v>1378984</v>
      </c>
      <c r="L19" s="12" t="s">
        <v>82</v>
      </c>
      <c r="M19" s="27"/>
    </row>
    <row r="20" ht="14.25" spans="1:13">
      <c r="A20" s="12">
        <v>15</v>
      </c>
      <c r="B20" s="13" t="s">
        <v>100</v>
      </c>
      <c r="C20" s="14" t="s">
        <v>84</v>
      </c>
      <c r="D20" s="14" t="s">
        <v>79</v>
      </c>
      <c r="E20" s="12" t="s">
        <v>80</v>
      </c>
      <c r="F20" s="15">
        <v>159.32</v>
      </c>
      <c r="G20" s="16">
        <v>135.84</v>
      </c>
      <c r="H20" s="17">
        <f t="shared" si="0"/>
        <v>23.48</v>
      </c>
      <c r="I20" s="12" t="s">
        <v>81</v>
      </c>
      <c r="J20" s="26">
        <f t="shared" si="1"/>
        <v>8335.26236505147</v>
      </c>
      <c r="K20" s="26">
        <v>1327974</v>
      </c>
      <c r="L20" s="12" t="s">
        <v>82</v>
      </c>
      <c r="M20" s="27"/>
    </row>
    <row r="21" ht="14.25" spans="1:13">
      <c r="A21" s="12">
        <v>15</v>
      </c>
      <c r="B21" s="13" t="s">
        <v>100</v>
      </c>
      <c r="C21" s="14" t="s">
        <v>97</v>
      </c>
      <c r="D21" s="14" t="s">
        <v>79</v>
      </c>
      <c r="E21" s="12" t="s">
        <v>80</v>
      </c>
      <c r="F21" s="15">
        <v>165.94</v>
      </c>
      <c r="G21" s="16">
        <v>141.48</v>
      </c>
      <c r="H21" s="17">
        <f t="shared" si="0"/>
        <v>24.46</v>
      </c>
      <c r="I21" s="12" t="s">
        <v>81</v>
      </c>
      <c r="J21" s="26">
        <f t="shared" si="1"/>
        <v>9590.17717247198</v>
      </c>
      <c r="K21" s="26">
        <v>1591394</v>
      </c>
      <c r="L21" s="12" t="s">
        <v>82</v>
      </c>
      <c r="M21" s="27"/>
    </row>
    <row r="22" ht="14.25" spans="1:13">
      <c r="A22" s="12">
        <v>15</v>
      </c>
      <c r="B22" s="13" t="s">
        <v>101</v>
      </c>
      <c r="C22" s="14" t="s">
        <v>93</v>
      </c>
      <c r="D22" s="14" t="s">
        <v>79</v>
      </c>
      <c r="E22" s="12" t="s">
        <v>80</v>
      </c>
      <c r="F22" s="15">
        <v>161.53</v>
      </c>
      <c r="G22" s="16">
        <v>137.72</v>
      </c>
      <c r="H22" s="17">
        <f t="shared" si="0"/>
        <v>23.81</v>
      </c>
      <c r="I22" s="12" t="s">
        <v>81</v>
      </c>
      <c r="J22" s="26">
        <f t="shared" si="1"/>
        <v>9040.3144926639</v>
      </c>
      <c r="K22" s="26">
        <v>1460282</v>
      </c>
      <c r="L22" s="12" t="s">
        <v>82</v>
      </c>
      <c r="M22" s="27"/>
    </row>
    <row r="23" ht="14.25" spans="1:13">
      <c r="A23" s="12">
        <v>15</v>
      </c>
      <c r="B23" s="13" t="s">
        <v>102</v>
      </c>
      <c r="C23" s="14" t="s">
        <v>103</v>
      </c>
      <c r="D23" s="14" t="s">
        <v>79</v>
      </c>
      <c r="E23" s="12" t="s">
        <v>80</v>
      </c>
      <c r="F23" s="15">
        <v>139.99</v>
      </c>
      <c r="G23" s="16">
        <v>119.36</v>
      </c>
      <c r="H23" s="17">
        <f t="shared" si="0"/>
        <v>20.63</v>
      </c>
      <c r="I23" s="12" t="s">
        <v>81</v>
      </c>
      <c r="J23" s="26">
        <f t="shared" si="1"/>
        <v>13423.5802557326</v>
      </c>
      <c r="K23" s="26">
        <v>1879167</v>
      </c>
      <c r="L23" s="12" t="s">
        <v>82</v>
      </c>
      <c r="M23" s="27"/>
    </row>
    <row r="24" ht="14.25" spans="1:13">
      <c r="A24" s="12">
        <v>16</v>
      </c>
      <c r="B24" s="13" t="s">
        <v>104</v>
      </c>
      <c r="C24" s="14" t="s">
        <v>78</v>
      </c>
      <c r="D24" s="14" t="s">
        <v>79</v>
      </c>
      <c r="E24" s="12" t="s">
        <v>80</v>
      </c>
      <c r="F24" s="15">
        <v>140.07</v>
      </c>
      <c r="G24" s="16">
        <v>119.36</v>
      </c>
      <c r="H24" s="17">
        <f t="shared" si="0"/>
        <v>20.71</v>
      </c>
      <c r="I24" s="12" t="s">
        <v>81</v>
      </c>
      <c r="J24" s="26">
        <f t="shared" si="1"/>
        <v>8674.52702220318</v>
      </c>
      <c r="K24" s="26">
        <v>1215041</v>
      </c>
      <c r="L24" s="12" t="s">
        <v>82</v>
      </c>
      <c r="M24" s="27"/>
    </row>
    <row r="25" ht="14.25" spans="1:13">
      <c r="A25" s="12">
        <v>16</v>
      </c>
      <c r="B25" s="13" t="s">
        <v>104</v>
      </c>
      <c r="C25" s="14" t="s">
        <v>105</v>
      </c>
      <c r="D25" s="14" t="s">
        <v>79</v>
      </c>
      <c r="E25" s="12" t="s">
        <v>80</v>
      </c>
      <c r="F25" s="15">
        <v>140.31</v>
      </c>
      <c r="G25" s="16">
        <v>119.56</v>
      </c>
      <c r="H25" s="17">
        <f t="shared" si="0"/>
        <v>20.75</v>
      </c>
      <c r="I25" s="12" t="s">
        <v>81</v>
      </c>
      <c r="J25" s="26">
        <f t="shared" si="1"/>
        <v>8366.04661107548</v>
      </c>
      <c r="K25" s="26">
        <v>1173840</v>
      </c>
      <c r="L25" s="12" t="s">
        <v>82</v>
      </c>
      <c r="M25" s="27"/>
    </row>
    <row r="26" ht="14.25" spans="1:13">
      <c r="A26" s="12">
        <v>16</v>
      </c>
      <c r="B26" s="13" t="s">
        <v>104</v>
      </c>
      <c r="C26" s="14" t="s">
        <v>83</v>
      </c>
      <c r="D26" s="14" t="s">
        <v>79</v>
      </c>
      <c r="E26" s="12" t="s">
        <v>80</v>
      </c>
      <c r="F26" s="15">
        <v>159.41</v>
      </c>
      <c r="G26" s="16">
        <v>135.84</v>
      </c>
      <c r="H26" s="17">
        <f t="shared" si="0"/>
        <v>23.57</v>
      </c>
      <c r="I26" s="12" t="s">
        <v>81</v>
      </c>
      <c r="J26" s="26">
        <f t="shared" si="1"/>
        <v>8627.48886519039</v>
      </c>
      <c r="K26" s="26">
        <v>1375308</v>
      </c>
      <c r="L26" s="12" t="s">
        <v>82</v>
      </c>
      <c r="M26" s="27"/>
    </row>
    <row r="27" ht="14.25" spans="1:13">
      <c r="A27" s="12">
        <v>16</v>
      </c>
      <c r="B27" s="13" t="s">
        <v>104</v>
      </c>
      <c r="C27" s="14" t="s">
        <v>84</v>
      </c>
      <c r="D27" s="14" t="s">
        <v>79</v>
      </c>
      <c r="E27" s="12" t="s">
        <v>80</v>
      </c>
      <c r="F27" s="15">
        <v>159.41</v>
      </c>
      <c r="G27" s="16">
        <v>135.84</v>
      </c>
      <c r="H27" s="17">
        <f t="shared" si="0"/>
        <v>23.57</v>
      </c>
      <c r="I27" s="12" t="s">
        <v>81</v>
      </c>
      <c r="J27" s="26">
        <f t="shared" si="1"/>
        <v>8276.41929615457</v>
      </c>
      <c r="K27" s="26">
        <v>1319344</v>
      </c>
      <c r="L27" s="12" t="s">
        <v>82</v>
      </c>
      <c r="M27" s="27"/>
    </row>
    <row r="28" ht="14.25" spans="1:13">
      <c r="A28" s="12">
        <v>16</v>
      </c>
      <c r="B28" s="13" t="s">
        <v>104</v>
      </c>
      <c r="C28" s="14" t="s">
        <v>85</v>
      </c>
      <c r="D28" s="14" t="s">
        <v>79</v>
      </c>
      <c r="E28" s="12" t="s">
        <v>86</v>
      </c>
      <c r="F28" s="15">
        <v>161.62</v>
      </c>
      <c r="G28" s="16">
        <v>137.72</v>
      </c>
      <c r="H28" s="17">
        <f t="shared" ref="H28:H37" si="2">F28-G28</f>
        <v>23.9</v>
      </c>
      <c r="I28" s="12" t="s">
        <v>81</v>
      </c>
      <c r="J28" s="26">
        <f t="shared" ref="J28:J37" si="3">K28/F28</f>
        <v>9612.54795198614</v>
      </c>
      <c r="K28" s="26">
        <v>1553580</v>
      </c>
      <c r="L28" s="12" t="s">
        <v>82</v>
      </c>
      <c r="M28" s="27"/>
    </row>
    <row r="29" ht="14.25" spans="1:13">
      <c r="A29" s="12">
        <v>16</v>
      </c>
      <c r="B29" s="13" t="s">
        <v>106</v>
      </c>
      <c r="C29" s="14" t="s">
        <v>88</v>
      </c>
      <c r="D29" s="14" t="s">
        <v>79</v>
      </c>
      <c r="E29" s="12" t="s">
        <v>80</v>
      </c>
      <c r="F29" s="15">
        <v>140.31</v>
      </c>
      <c r="G29" s="16">
        <v>119.56</v>
      </c>
      <c r="H29" s="17">
        <f t="shared" si="2"/>
        <v>20.75</v>
      </c>
      <c r="I29" s="12" t="s">
        <v>81</v>
      </c>
      <c r="J29" s="26">
        <f t="shared" si="3"/>
        <v>8366.04661107548</v>
      </c>
      <c r="K29" s="26">
        <v>1173840</v>
      </c>
      <c r="L29" s="12" t="s">
        <v>82</v>
      </c>
      <c r="M29" s="27"/>
    </row>
    <row r="30" ht="14.25" spans="1:13">
      <c r="A30" s="12">
        <v>16</v>
      </c>
      <c r="B30" s="13" t="s">
        <v>106</v>
      </c>
      <c r="C30" s="14" t="s">
        <v>107</v>
      </c>
      <c r="D30" s="14" t="s">
        <v>79</v>
      </c>
      <c r="E30" s="12" t="s">
        <v>80</v>
      </c>
      <c r="F30" s="15">
        <v>140.07</v>
      </c>
      <c r="G30" s="16">
        <v>119.36</v>
      </c>
      <c r="H30" s="17">
        <f t="shared" si="2"/>
        <v>20.71</v>
      </c>
      <c r="I30" s="12" t="s">
        <v>81</v>
      </c>
      <c r="J30" s="26">
        <f t="shared" si="3"/>
        <v>8368.18019561648</v>
      </c>
      <c r="K30" s="26">
        <v>1172131</v>
      </c>
      <c r="L30" s="12" t="s">
        <v>82</v>
      </c>
      <c r="M30" s="27"/>
    </row>
    <row r="31" ht="14.25" spans="1:13">
      <c r="A31" s="12">
        <v>16</v>
      </c>
      <c r="B31" s="13" t="s">
        <v>106</v>
      </c>
      <c r="C31" s="14" t="s">
        <v>89</v>
      </c>
      <c r="D31" s="14" t="s">
        <v>79</v>
      </c>
      <c r="E31" s="12" t="s">
        <v>80</v>
      </c>
      <c r="F31" s="15">
        <v>159.41</v>
      </c>
      <c r="G31" s="16">
        <v>135.84</v>
      </c>
      <c r="H31" s="17">
        <f t="shared" si="2"/>
        <v>23.57</v>
      </c>
      <c r="I31" s="12" t="s">
        <v>81</v>
      </c>
      <c r="J31" s="26">
        <f t="shared" si="3"/>
        <v>8276.41929615457</v>
      </c>
      <c r="K31" s="26">
        <v>1319344</v>
      </c>
      <c r="L31" s="12" t="s">
        <v>82</v>
      </c>
      <c r="M31" s="27"/>
    </row>
    <row r="32" ht="14.25" spans="1:13">
      <c r="A32" s="12">
        <v>16</v>
      </c>
      <c r="B32" s="13" t="s">
        <v>106</v>
      </c>
      <c r="C32" s="14" t="s">
        <v>108</v>
      </c>
      <c r="D32" s="14" t="s">
        <v>79</v>
      </c>
      <c r="E32" s="12" t="s">
        <v>80</v>
      </c>
      <c r="F32" s="15">
        <v>159.41</v>
      </c>
      <c r="G32" s="16">
        <v>135.84</v>
      </c>
      <c r="H32" s="17">
        <f t="shared" si="2"/>
        <v>23.57</v>
      </c>
      <c r="I32" s="12" t="s">
        <v>81</v>
      </c>
      <c r="J32" s="26">
        <f t="shared" si="3"/>
        <v>8276.41929615457</v>
      </c>
      <c r="K32" s="26">
        <v>1319344</v>
      </c>
      <c r="L32" s="12" t="s">
        <v>82</v>
      </c>
      <c r="M32" s="27"/>
    </row>
    <row r="33" ht="14.25" spans="1:13">
      <c r="A33" s="12">
        <v>16</v>
      </c>
      <c r="B33" s="13" t="s">
        <v>109</v>
      </c>
      <c r="C33" s="14" t="s">
        <v>91</v>
      </c>
      <c r="D33" s="14" t="s">
        <v>79</v>
      </c>
      <c r="E33" s="12" t="s">
        <v>80</v>
      </c>
      <c r="F33" s="15">
        <v>140.07</v>
      </c>
      <c r="G33" s="16">
        <v>119.36</v>
      </c>
      <c r="H33" s="17">
        <f t="shared" si="2"/>
        <v>20.71</v>
      </c>
      <c r="I33" s="12" t="s">
        <v>81</v>
      </c>
      <c r="J33" s="26">
        <f t="shared" si="3"/>
        <v>8368.18019561648</v>
      </c>
      <c r="K33" s="26">
        <v>1172131</v>
      </c>
      <c r="L33" s="12" t="s">
        <v>82</v>
      </c>
      <c r="M33" s="27"/>
    </row>
    <row r="34" ht="14.25" spans="1:13">
      <c r="A34" s="12">
        <v>16</v>
      </c>
      <c r="B34" s="13" t="s">
        <v>109</v>
      </c>
      <c r="C34" s="14" t="s">
        <v>110</v>
      </c>
      <c r="D34" s="14" t="s">
        <v>79</v>
      </c>
      <c r="E34" s="12" t="s">
        <v>80</v>
      </c>
      <c r="F34" s="15">
        <v>159.41</v>
      </c>
      <c r="G34" s="16">
        <v>135.84</v>
      </c>
      <c r="H34" s="17">
        <f t="shared" si="2"/>
        <v>23.57</v>
      </c>
      <c r="I34" s="12" t="s">
        <v>81</v>
      </c>
      <c r="J34" s="26">
        <f t="shared" si="3"/>
        <v>8276.41929615457</v>
      </c>
      <c r="K34" s="26">
        <v>1319344</v>
      </c>
      <c r="L34" s="12" t="s">
        <v>82</v>
      </c>
      <c r="M34" s="27"/>
    </row>
    <row r="35" ht="14.25" spans="1:13">
      <c r="A35" s="12">
        <v>16</v>
      </c>
      <c r="B35" s="13" t="s">
        <v>111</v>
      </c>
      <c r="C35" s="14" t="s">
        <v>112</v>
      </c>
      <c r="D35" s="14" t="s">
        <v>79</v>
      </c>
      <c r="E35" s="12" t="s">
        <v>80</v>
      </c>
      <c r="F35" s="15">
        <v>140.31</v>
      </c>
      <c r="G35" s="16">
        <v>119.56</v>
      </c>
      <c r="H35" s="17">
        <f t="shared" si="2"/>
        <v>20.75</v>
      </c>
      <c r="I35" s="12" t="s">
        <v>81</v>
      </c>
      <c r="J35" s="26">
        <f t="shared" si="3"/>
        <v>8281</v>
      </c>
      <c r="K35" s="26">
        <f>F35*8281</f>
        <v>1161907.11</v>
      </c>
      <c r="L35" s="12" t="s">
        <v>82</v>
      </c>
      <c r="M35" s="27"/>
    </row>
    <row r="36" ht="14.25" spans="1:13">
      <c r="A36" s="12">
        <v>16</v>
      </c>
      <c r="B36" s="13" t="s">
        <v>111</v>
      </c>
      <c r="C36" s="14" t="s">
        <v>95</v>
      </c>
      <c r="D36" s="14" t="s">
        <v>79</v>
      </c>
      <c r="E36" s="12" t="s">
        <v>80</v>
      </c>
      <c r="F36" s="15">
        <v>166.03</v>
      </c>
      <c r="G36" s="16">
        <v>141.48</v>
      </c>
      <c r="H36" s="17">
        <f t="shared" si="2"/>
        <v>24.55</v>
      </c>
      <c r="I36" s="12" t="s">
        <v>81</v>
      </c>
      <c r="J36" s="26">
        <f t="shared" si="3"/>
        <v>8281</v>
      </c>
      <c r="K36" s="26">
        <f>F36*8281</f>
        <v>1374894.43</v>
      </c>
      <c r="L36" s="12" t="s">
        <v>82</v>
      </c>
      <c r="M36" s="27"/>
    </row>
    <row r="37" ht="14.25" spans="1:13">
      <c r="A37" s="12">
        <v>17</v>
      </c>
      <c r="B37" s="13" t="s">
        <v>113</v>
      </c>
      <c r="C37" s="14" t="s">
        <v>78</v>
      </c>
      <c r="D37" s="14" t="s">
        <v>79</v>
      </c>
      <c r="E37" s="12" t="s">
        <v>80</v>
      </c>
      <c r="F37" s="15">
        <v>139.06</v>
      </c>
      <c r="G37" s="16">
        <v>119.96</v>
      </c>
      <c r="H37" s="17">
        <f t="shared" si="2"/>
        <v>19.1</v>
      </c>
      <c r="I37" s="12" t="s">
        <v>81</v>
      </c>
      <c r="J37" s="26">
        <f t="shared" si="3"/>
        <v>13570.6385732777</v>
      </c>
      <c r="K37" s="26">
        <v>1887133</v>
      </c>
      <c r="L37" s="12" t="s">
        <v>82</v>
      </c>
      <c r="M37" s="27"/>
    </row>
    <row r="38" ht="14.25" spans="1:13">
      <c r="A38" s="12">
        <v>17</v>
      </c>
      <c r="B38" s="13" t="s">
        <v>113</v>
      </c>
      <c r="C38" s="14" t="s">
        <v>83</v>
      </c>
      <c r="D38" s="14" t="s">
        <v>79</v>
      </c>
      <c r="E38" s="12" t="s">
        <v>80</v>
      </c>
      <c r="F38" s="15">
        <v>158.2</v>
      </c>
      <c r="G38" s="16">
        <v>136.47</v>
      </c>
      <c r="H38" s="17">
        <f t="shared" ref="H38:H94" si="4">F38-G38</f>
        <v>21.73</v>
      </c>
      <c r="I38" s="12" t="s">
        <v>81</v>
      </c>
      <c r="J38" s="26">
        <f t="shared" ref="J38:J94" si="5">K38/F38</f>
        <v>8689.57016434893</v>
      </c>
      <c r="K38" s="26">
        <v>1374690</v>
      </c>
      <c r="L38" s="12" t="s">
        <v>82</v>
      </c>
      <c r="M38" s="27"/>
    </row>
    <row r="39" ht="14.25" spans="1:13">
      <c r="A39" s="12">
        <v>17</v>
      </c>
      <c r="B39" s="13" t="s">
        <v>114</v>
      </c>
      <c r="C39" s="14" t="s">
        <v>108</v>
      </c>
      <c r="D39" s="14" t="s">
        <v>79</v>
      </c>
      <c r="E39" s="12" t="s">
        <v>80</v>
      </c>
      <c r="F39" s="15">
        <v>158.2</v>
      </c>
      <c r="G39" s="16">
        <v>136.47</v>
      </c>
      <c r="H39" s="17">
        <f t="shared" si="4"/>
        <v>21.73</v>
      </c>
      <c r="I39" s="12" t="s">
        <v>81</v>
      </c>
      <c r="J39" s="26">
        <f t="shared" si="5"/>
        <v>8370.90391908976</v>
      </c>
      <c r="K39" s="26">
        <v>1324277</v>
      </c>
      <c r="L39" s="12" t="s">
        <v>82</v>
      </c>
      <c r="M39" s="27"/>
    </row>
    <row r="40" ht="14.25" spans="1:13">
      <c r="A40" s="12">
        <v>18</v>
      </c>
      <c r="B40" s="13" t="s">
        <v>115</v>
      </c>
      <c r="C40" s="14" t="s">
        <v>83</v>
      </c>
      <c r="D40" s="14" t="s">
        <v>79</v>
      </c>
      <c r="E40" s="12" t="s">
        <v>80</v>
      </c>
      <c r="F40" s="15">
        <v>158.36</v>
      </c>
      <c r="G40" s="16">
        <v>136.47</v>
      </c>
      <c r="H40" s="17">
        <f t="shared" si="4"/>
        <v>21.89</v>
      </c>
      <c r="I40" s="12" t="s">
        <v>81</v>
      </c>
      <c r="J40" s="26">
        <f t="shared" si="5"/>
        <v>8662.76837585249</v>
      </c>
      <c r="K40" s="26">
        <v>1371836</v>
      </c>
      <c r="L40" s="12" t="s">
        <v>82</v>
      </c>
      <c r="M40" s="27"/>
    </row>
    <row r="41" ht="14.25" spans="1:13">
      <c r="A41" s="12">
        <v>18</v>
      </c>
      <c r="B41" s="13" t="s">
        <v>115</v>
      </c>
      <c r="C41" s="14" t="s">
        <v>97</v>
      </c>
      <c r="D41" s="14" t="s">
        <v>79</v>
      </c>
      <c r="E41" s="12" t="s">
        <v>80</v>
      </c>
      <c r="F41" s="15">
        <v>164.77</v>
      </c>
      <c r="G41" s="16">
        <v>141.99</v>
      </c>
      <c r="H41" s="17">
        <f t="shared" si="4"/>
        <v>22.78</v>
      </c>
      <c r="I41" s="12" t="s">
        <v>81</v>
      </c>
      <c r="J41" s="26">
        <f t="shared" si="5"/>
        <v>9599.30205741336</v>
      </c>
      <c r="K41" s="26">
        <v>1581677</v>
      </c>
      <c r="L41" s="12" t="s">
        <v>82</v>
      </c>
      <c r="M41" s="27"/>
    </row>
    <row r="42" ht="14.25" spans="1:13">
      <c r="A42" s="12">
        <v>20</v>
      </c>
      <c r="B42" s="13" t="s">
        <v>116</v>
      </c>
      <c r="C42" s="14" t="s">
        <v>117</v>
      </c>
      <c r="D42" s="14" t="s">
        <v>79</v>
      </c>
      <c r="E42" s="12" t="s">
        <v>118</v>
      </c>
      <c r="F42" s="15">
        <v>161.36</v>
      </c>
      <c r="G42" s="16">
        <v>137.72</v>
      </c>
      <c r="H42" s="17">
        <f t="shared" si="4"/>
        <v>23.64</v>
      </c>
      <c r="I42" s="12" t="s">
        <v>81</v>
      </c>
      <c r="J42" s="26">
        <f t="shared" si="5"/>
        <v>9696.56668319286</v>
      </c>
      <c r="K42" s="26">
        <v>1564638</v>
      </c>
      <c r="L42" s="12" t="s">
        <v>82</v>
      </c>
      <c r="M42" s="27"/>
    </row>
    <row r="43" ht="14.25" spans="1:13">
      <c r="A43" s="12">
        <v>20</v>
      </c>
      <c r="B43" s="13" t="s">
        <v>119</v>
      </c>
      <c r="C43" s="14" t="s">
        <v>91</v>
      </c>
      <c r="D43" s="14" t="s">
        <v>79</v>
      </c>
      <c r="E43" s="12" t="s">
        <v>118</v>
      </c>
      <c r="F43" s="15">
        <v>140.08</v>
      </c>
      <c r="G43" s="16">
        <v>119.56</v>
      </c>
      <c r="H43" s="17">
        <f t="shared" si="4"/>
        <v>20.52</v>
      </c>
      <c r="I43" s="12" t="s">
        <v>81</v>
      </c>
      <c r="J43" s="26">
        <f t="shared" si="5"/>
        <v>8281</v>
      </c>
      <c r="K43" s="26">
        <f>F43*8281</f>
        <v>1160002.48</v>
      </c>
      <c r="L43" s="12" t="s">
        <v>82</v>
      </c>
      <c r="M43" s="27"/>
    </row>
    <row r="44" ht="14.25" spans="1:13">
      <c r="A44" s="12">
        <v>20</v>
      </c>
      <c r="B44" s="13" t="s">
        <v>119</v>
      </c>
      <c r="C44" s="14" t="s">
        <v>92</v>
      </c>
      <c r="D44" s="14" t="s">
        <v>79</v>
      </c>
      <c r="E44" s="12" t="s">
        <v>118</v>
      </c>
      <c r="F44" s="15">
        <v>139.84</v>
      </c>
      <c r="G44" s="16">
        <v>119.36</v>
      </c>
      <c r="H44" s="17">
        <f t="shared" si="4"/>
        <v>20.48</v>
      </c>
      <c r="I44" s="12" t="s">
        <v>81</v>
      </c>
      <c r="J44" s="26">
        <f t="shared" si="5"/>
        <v>8281</v>
      </c>
      <c r="K44" s="26">
        <f>F44*8281</f>
        <v>1158015.04</v>
      </c>
      <c r="L44" s="12" t="s">
        <v>82</v>
      </c>
      <c r="M44" s="27"/>
    </row>
    <row r="45" ht="14.25" spans="1:13">
      <c r="A45" s="12">
        <v>20</v>
      </c>
      <c r="B45" s="13" t="s">
        <v>119</v>
      </c>
      <c r="C45" s="14" t="s">
        <v>110</v>
      </c>
      <c r="D45" s="14" t="s">
        <v>79</v>
      </c>
      <c r="E45" s="12" t="s">
        <v>118</v>
      </c>
      <c r="F45" s="15">
        <v>159.16</v>
      </c>
      <c r="G45" s="16">
        <v>135.84</v>
      </c>
      <c r="H45" s="17">
        <f t="shared" si="4"/>
        <v>23.32</v>
      </c>
      <c r="I45" s="12" t="s">
        <v>81</v>
      </c>
      <c r="J45" s="26">
        <f t="shared" si="5"/>
        <v>8281</v>
      </c>
      <c r="K45" s="26">
        <f>F45*8281</f>
        <v>1318003.96</v>
      </c>
      <c r="L45" s="12" t="s">
        <v>82</v>
      </c>
      <c r="M45" s="27"/>
    </row>
    <row r="46" ht="14.25" spans="1:13">
      <c r="A46" s="12">
        <v>20</v>
      </c>
      <c r="B46" s="13" t="s">
        <v>119</v>
      </c>
      <c r="C46" s="14" t="s">
        <v>120</v>
      </c>
      <c r="D46" s="14" t="s">
        <v>79</v>
      </c>
      <c r="E46" s="12" t="s">
        <v>118</v>
      </c>
      <c r="F46" s="15">
        <v>159.16</v>
      </c>
      <c r="G46" s="16">
        <v>135.84</v>
      </c>
      <c r="H46" s="17">
        <f t="shared" si="4"/>
        <v>23.32</v>
      </c>
      <c r="I46" s="12" t="s">
        <v>81</v>
      </c>
      <c r="J46" s="26">
        <f t="shared" si="5"/>
        <v>8281</v>
      </c>
      <c r="K46" s="26">
        <f>F46*8281</f>
        <v>1318003.96</v>
      </c>
      <c r="L46" s="12" t="s">
        <v>82</v>
      </c>
      <c r="M46" s="27"/>
    </row>
    <row r="47" ht="14.25" spans="1:13">
      <c r="A47" s="12">
        <v>20</v>
      </c>
      <c r="B47" s="13" t="s">
        <v>119</v>
      </c>
      <c r="C47" s="14" t="s">
        <v>121</v>
      </c>
      <c r="D47" s="14" t="s">
        <v>79</v>
      </c>
      <c r="E47" s="12" t="s">
        <v>118</v>
      </c>
      <c r="F47" s="15">
        <v>165.77</v>
      </c>
      <c r="G47" s="16">
        <v>141.48</v>
      </c>
      <c r="H47" s="17">
        <f t="shared" si="4"/>
        <v>24.29</v>
      </c>
      <c r="I47" s="12" t="s">
        <v>81</v>
      </c>
      <c r="J47" s="26">
        <f t="shared" si="5"/>
        <v>9052.84430234662</v>
      </c>
      <c r="K47" s="26">
        <v>1500690</v>
      </c>
      <c r="L47" s="12" t="s">
        <v>82</v>
      </c>
      <c r="M47" s="27"/>
    </row>
    <row r="48" ht="14.25" spans="1:13">
      <c r="A48" s="12">
        <v>20</v>
      </c>
      <c r="B48" s="13" t="s">
        <v>119</v>
      </c>
      <c r="C48" s="14" t="s">
        <v>122</v>
      </c>
      <c r="D48" s="14" t="s">
        <v>79</v>
      </c>
      <c r="E48" s="12" t="s">
        <v>118</v>
      </c>
      <c r="F48" s="15">
        <v>165.77</v>
      </c>
      <c r="G48" s="16">
        <v>141.48</v>
      </c>
      <c r="H48" s="17">
        <f t="shared" si="4"/>
        <v>24.29</v>
      </c>
      <c r="I48" s="12" t="s">
        <v>81</v>
      </c>
      <c r="J48" s="26">
        <f t="shared" si="5"/>
        <v>8281</v>
      </c>
      <c r="K48" s="26">
        <f>F48*8281</f>
        <v>1372741.37</v>
      </c>
      <c r="L48" s="12" t="s">
        <v>82</v>
      </c>
      <c r="M48" s="27"/>
    </row>
    <row r="49" ht="14.25" spans="1:13">
      <c r="A49" s="12">
        <v>20</v>
      </c>
      <c r="B49" s="13" t="s">
        <v>119</v>
      </c>
      <c r="C49" s="14" t="s">
        <v>93</v>
      </c>
      <c r="D49" s="14" t="s">
        <v>79</v>
      </c>
      <c r="E49" s="12" t="s">
        <v>118</v>
      </c>
      <c r="F49" s="15">
        <v>161.36</v>
      </c>
      <c r="G49" s="16">
        <v>137.72</v>
      </c>
      <c r="H49" s="17">
        <f t="shared" si="4"/>
        <v>23.64</v>
      </c>
      <c r="I49" s="12" t="s">
        <v>81</v>
      </c>
      <c r="J49" s="26">
        <f t="shared" si="5"/>
        <v>8281</v>
      </c>
      <c r="K49" s="26">
        <f>F49*8281</f>
        <v>1336222.16</v>
      </c>
      <c r="L49" s="12" t="s">
        <v>82</v>
      </c>
      <c r="M49" s="27"/>
    </row>
    <row r="50" ht="14.25" spans="1:13">
      <c r="A50" s="12">
        <v>20</v>
      </c>
      <c r="B50" s="13" t="s">
        <v>119</v>
      </c>
      <c r="C50" s="14" t="s">
        <v>123</v>
      </c>
      <c r="D50" s="14" t="s">
        <v>79</v>
      </c>
      <c r="E50" s="12" t="s">
        <v>118</v>
      </c>
      <c r="F50" s="15">
        <v>161.36</v>
      </c>
      <c r="G50" s="16">
        <v>137.72</v>
      </c>
      <c r="H50" s="17">
        <f t="shared" si="4"/>
        <v>23.64</v>
      </c>
      <c r="I50" s="12" t="s">
        <v>81</v>
      </c>
      <c r="J50" s="26">
        <f t="shared" si="5"/>
        <v>8281</v>
      </c>
      <c r="K50" s="26">
        <f>F50*8281</f>
        <v>1336222.16</v>
      </c>
      <c r="L50" s="12" t="s">
        <v>82</v>
      </c>
      <c r="M50" s="27"/>
    </row>
    <row r="51" ht="14.25" spans="3:13">
      <c r="C51" s="3"/>
      <c r="D51" s="18"/>
      <c r="E51" s="19"/>
      <c r="F51" s="3">
        <f>SUM(F5:F50)</f>
        <v>7099.78</v>
      </c>
      <c r="G51" s="3"/>
      <c r="H51" s="20"/>
      <c r="I51" s="19"/>
      <c r="J51" s="28">
        <f t="shared" si="5"/>
        <v>8821.74978238762</v>
      </c>
      <c r="K51" s="28">
        <f>SUM(K5:K50)</f>
        <v>62632482.67</v>
      </c>
      <c r="L51" s="19"/>
      <c r="M51" s="3"/>
    </row>
    <row r="52" ht="21" customHeight="1" spans="1:13">
      <c r="A52" s="21" t="s">
        <v>124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ht="21" customHeight="1" spans="1:13">
      <c r="A53" s="22" t="s">
        <v>125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</row>
  </sheetData>
  <autoFilter ref="A4:M53">
    <extLst/>
  </autoFilter>
  <mergeCells count="5">
    <mergeCell ref="A1:M1"/>
    <mergeCell ref="A2:M2"/>
    <mergeCell ref="I3:M3"/>
    <mergeCell ref="A52:M52"/>
    <mergeCell ref="A53:M53"/>
  </mergeCells>
  <pageMargins left="0.26875" right="0.15" top="0.488888888888889" bottom="0.438888888888889" header="0.3" footer="0.3"/>
  <pageSetup paperSize="9" scale="9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2006-09-14T03:21:00Z</dcterms:created>
  <dcterms:modified xsi:type="dcterms:W3CDTF">2022-08-09T08:01:39Z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6F86B5460A7040EF8DE3BA9EF4B3F9E1</vt:lpwstr>
  </property>
</Properties>
</file>