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标价牌" sheetId="2" r:id="rId1"/>
    <sheet name="1幢商品房销售价目表" sheetId="3" r:id="rId2"/>
  </sheets>
  <calcPr calcId="125725"/>
</workbook>
</file>

<file path=xl/calcChain.xml><?xml version="1.0" encoding="utf-8"?>
<calcChain xmlns="http://schemas.openxmlformats.org/spreadsheetml/2006/main">
  <c r="J59" i="3"/>
  <c r="K59"/>
  <c r="F59"/>
  <c r="K8"/>
  <c r="K11"/>
  <c r="K14"/>
  <c r="K17"/>
  <c r="K20"/>
  <c r="K23"/>
  <c r="K26"/>
  <c r="K29"/>
  <c r="K32"/>
  <c r="K35"/>
  <c r="K38"/>
  <c r="K41"/>
  <c r="K44"/>
  <c r="K47"/>
  <c r="K50"/>
  <c r="K53"/>
  <c r="K56"/>
  <c r="K5"/>
  <c r="F61"/>
</calcChain>
</file>

<file path=xl/sharedStrings.xml><?xml version="1.0" encoding="utf-8"?>
<sst xmlns="http://schemas.openxmlformats.org/spreadsheetml/2006/main" count="223" uniqueCount="105">
  <si>
    <t>坐落位置</t>
    <phoneticPr fontId="2" type="noConversion"/>
  </si>
  <si>
    <t>建筑面积</t>
    <phoneticPr fontId="2" type="noConversion"/>
  </si>
  <si>
    <t>享受优惠折扣条件</t>
  </si>
  <si>
    <t>特别提示</t>
    <phoneticPr fontId="2" type="noConversion"/>
  </si>
  <si>
    <t>幢号</t>
  </si>
  <si>
    <t>单元</t>
  </si>
  <si>
    <t>室号</t>
  </si>
  <si>
    <t>户型</t>
  </si>
  <si>
    <t>建筑面积</t>
  </si>
  <si>
    <t>套内建筑面积</t>
  </si>
  <si>
    <t>公摊建筑面积</t>
  </si>
  <si>
    <t>计价单位</t>
  </si>
  <si>
    <t>销售状态</t>
  </si>
  <si>
    <t>备注</t>
  </si>
  <si>
    <t>层高(m)</t>
    <phoneticPr fontId="1" type="noConversion"/>
  </si>
  <si>
    <t>土地性质</t>
    <phoneticPr fontId="2" type="noConversion"/>
  </si>
  <si>
    <t>代收代办收费项目和标准(购房者自愿选择)</t>
    <phoneticPr fontId="2" type="noConversion"/>
  </si>
  <si>
    <t>户型</t>
    <phoneticPr fontId="2" type="noConversion"/>
  </si>
  <si>
    <t>电</t>
    <phoneticPr fontId="2" type="noConversion"/>
  </si>
  <si>
    <t>燃气</t>
    <phoneticPr fontId="2" type="noConversion"/>
  </si>
  <si>
    <t>收费标准</t>
    <phoneticPr fontId="2" type="noConversion"/>
  </si>
  <si>
    <t>代收费的委托单位名称</t>
    <phoneticPr fontId="2" type="noConversion"/>
  </si>
  <si>
    <t>商品房和车库（车位）、辅房销售的具体标价内容详见价目表或价格手册。价格举报电话：12358</t>
    <phoneticPr fontId="2" type="noConversion"/>
  </si>
  <si>
    <t>开发企业名称</t>
    <phoneticPr fontId="2" type="noConversion"/>
  </si>
  <si>
    <t>楼盘名称</t>
    <phoneticPr fontId="2" type="noConversion"/>
  </si>
  <si>
    <t>土地使用起止年限</t>
    <phoneticPr fontId="2" type="noConversion"/>
  </si>
  <si>
    <t>容积率</t>
    <phoneticPr fontId="2" type="noConversion"/>
  </si>
  <si>
    <t>建筑结构</t>
    <phoneticPr fontId="2" type="noConversion"/>
  </si>
  <si>
    <t>绿化率</t>
    <phoneticPr fontId="2" type="noConversion"/>
  </si>
  <si>
    <t>车位配比率</t>
    <phoneticPr fontId="2" type="noConversion"/>
  </si>
  <si>
    <t>装修状况</t>
    <phoneticPr fontId="2" type="noConversion"/>
  </si>
  <si>
    <t>房屋类型</t>
    <phoneticPr fontId="2" type="noConversion"/>
  </si>
  <si>
    <t>房源概况</t>
    <phoneticPr fontId="2" type="noConversion"/>
  </si>
  <si>
    <t>基础设施配套情况</t>
    <phoneticPr fontId="2" type="noConversion"/>
  </si>
  <si>
    <t>水</t>
    <phoneticPr fontId="2" type="noConversion"/>
  </si>
  <si>
    <t>供暖</t>
    <phoneticPr fontId="2" type="noConversion"/>
  </si>
  <si>
    <t>通讯</t>
    <phoneticPr fontId="2" type="noConversion"/>
  </si>
  <si>
    <t>电视</t>
    <phoneticPr fontId="2" type="noConversion"/>
  </si>
  <si>
    <t>收费项目</t>
    <phoneticPr fontId="2" type="noConversion"/>
  </si>
  <si>
    <t>收费依据</t>
    <phoneticPr fontId="2" type="noConversion"/>
  </si>
  <si>
    <t>前期物业服务</t>
    <phoneticPr fontId="2" type="noConversion"/>
  </si>
  <si>
    <t>物业服务单位名称</t>
    <phoneticPr fontId="2" type="noConversion"/>
  </si>
  <si>
    <t>服务内容与标准</t>
    <phoneticPr fontId="2" type="noConversion"/>
  </si>
  <si>
    <t>房屋总价（元)</t>
    <phoneticPr fontId="1" type="noConversion"/>
  </si>
  <si>
    <t>销售单价(元）</t>
    <phoneticPr fontId="1" type="noConversion"/>
  </si>
  <si>
    <t>价格举报电话：</t>
    <phoneticPr fontId="9" type="noConversion"/>
  </si>
  <si>
    <t>预售许可证号码</t>
    <phoneticPr fontId="2" type="noConversion"/>
  </si>
  <si>
    <t>预售许可幢数／套数</t>
    <phoneticPr fontId="1" type="noConversion"/>
  </si>
  <si>
    <t>可供销售房屋总套数</t>
    <phoneticPr fontId="2" type="noConversion"/>
  </si>
  <si>
    <t>当期销售推出（调整）商品房总套数</t>
    <phoneticPr fontId="2" type="noConversion"/>
  </si>
  <si>
    <t>余姚市红翔置业有限公司</t>
    <phoneticPr fontId="1" type="noConversion"/>
  </si>
  <si>
    <t>上游府</t>
    <phoneticPr fontId="1" type="noConversion"/>
  </si>
  <si>
    <t>马渚镇斗门村</t>
    <phoneticPr fontId="1" type="noConversion"/>
  </si>
  <si>
    <t>现售证号码：余房现备字（2018）第03号</t>
    <phoneticPr fontId="1" type="noConversion"/>
  </si>
  <si>
    <t>出让</t>
    <phoneticPr fontId="1" type="noConversion"/>
  </si>
  <si>
    <t>2013年12月---2083年0月</t>
    <phoneticPr fontId="1" type="noConversion"/>
  </si>
  <si>
    <t>框架结构</t>
    <phoneticPr fontId="1" type="noConversion"/>
  </si>
  <si>
    <t>1.5</t>
    <phoneticPr fontId="1" type="noConversion"/>
  </si>
  <si>
    <t>毛坯房</t>
    <phoneticPr fontId="1" type="noConversion"/>
  </si>
  <si>
    <t>别墅</t>
    <phoneticPr fontId="1" type="noConversion"/>
  </si>
  <si>
    <t>4室3厅</t>
    <phoneticPr fontId="1" type="noConversion"/>
  </si>
  <si>
    <t>4315.78㎡</t>
    <phoneticPr fontId="1" type="noConversion"/>
  </si>
  <si>
    <t>有</t>
    <phoneticPr fontId="1" type="noConversion"/>
  </si>
  <si>
    <t>无</t>
    <phoneticPr fontId="1" type="noConversion"/>
  </si>
  <si>
    <t>/</t>
    <phoneticPr fontId="1" type="noConversion"/>
  </si>
  <si>
    <t>余姚市万和物业管理有限公司</t>
    <phoneticPr fontId="1" type="noConversion"/>
  </si>
  <si>
    <t>2.5元/㎡</t>
    <phoneticPr fontId="1" type="noConversion"/>
  </si>
  <si>
    <t>3.6㎡</t>
    <phoneticPr fontId="1" type="noConversion"/>
  </si>
  <si>
    <t>3㎡</t>
    <phoneticPr fontId="1" type="noConversion"/>
  </si>
  <si>
    <t>元/㎡</t>
    <phoneticPr fontId="1" type="noConversion"/>
  </si>
  <si>
    <t>未售</t>
    <phoneticPr fontId="1" type="noConversion"/>
  </si>
  <si>
    <t>楼盘名称：上游府</t>
    <phoneticPr fontId="1" type="noConversion"/>
  </si>
  <si>
    <t>总套数</t>
    <phoneticPr fontId="1" type="noConversion"/>
  </si>
  <si>
    <t>总面积</t>
    <phoneticPr fontId="1" type="noConversion"/>
  </si>
  <si>
    <t>18套</t>
    <phoneticPr fontId="1" type="noConversion"/>
  </si>
  <si>
    <t>2幢18套(附属用房18间)</t>
    <phoneticPr fontId="1" type="noConversion"/>
  </si>
  <si>
    <t>商品房销售价目表</t>
    <phoneticPr fontId="1" type="noConversion"/>
  </si>
  <si>
    <t>元/㎡</t>
    <phoneticPr fontId="1" type="noConversion"/>
  </si>
  <si>
    <t>含送1-D-101-28.2㎡附属用房</t>
    <phoneticPr fontId="1" type="noConversion"/>
  </si>
  <si>
    <t>含送1-D-102-33.25㎡附属用房</t>
    <phoneticPr fontId="1" type="noConversion"/>
  </si>
  <si>
    <t>含送1-D-103-33.25㎡附属用房</t>
    <phoneticPr fontId="1" type="noConversion"/>
  </si>
  <si>
    <t>含送1-D-104-33.25㎡附属用房</t>
    <phoneticPr fontId="1" type="noConversion"/>
  </si>
  <si>
    <t>含送1-D-105-33.25㎡附属用房</t>
    <phoneticPr fontId="1" type="noConversion"/>
  </si>
  <si>
    <t>含送1-D-106-33.25㎡附属用房</t>
    <phoneticPr fontId="1" type="noConversion"/>
  </si>
  <si>
    <t>含送1-D-107-33.25㎡附属用房</t>
    <phoneticPr fontId="1" type="noConversion"/>
  </si>
  <si>
    <t>含送1-D-108-33.25㎡附属用房</t>
    <phoneticPr fontId="1" type="noConversion"/>
  </si>
  <si>
    <t>含送1-D-109-33.25㎡附属用房</t>
    <phoneticPr fontId="1" type="noConversion"/>
  </si>
  <si>
    <t>含送1-D-110-33.25㎡附属用房</t>
    <phoneticPr fontId="1" type="noConversion"/>
  </si>
  <si>
    <t>含送1-D-111-33.25㎡附属用房</t>
    <phoneticPr fontId="1" type="noConversion"/>
  </si>
  <si>
    <t>含送2-D-101-33.25㎡附属用房</t>
    <phoneticPr fontId="1" type="noConversion"/>
  </si>
  <si>
    <t>含送2-D-102-33.25㎡附属用房</t>
    <phoneticPr fontId="1" type="noConversion"/>
  </si>
  <si>
    <t>含送2-D-103-33.25㎡附属用房</t>
    <phoneticPr fontId="1" type="noConversion"/>
  </si>
  <si>
    <t>含送2-D-104-33.25㎡附属用房</t>
    <phoneticPr fontId="1" type="noConversion"/>
  </si>
  <si>
    <t>含送2-D-105-33.25㎡附属用房</t>
    <phoneticPr fontId="1" type="noConversion"/>
  </si>
  <si>
    <t>含送2-D-106-33.25㎡附属用房</t>
    <phoneticPr fontId="1" type="noConversion"/>
  </si>
  <si>
    <t>含送2-D-107-31.42㎡附属用房</t>
    <phoneticPr fontId="1" type="noConversion"/>
  </si>
  <si>
    <t>总经理特批可享受7%的优惠</t>
    <phoneticPr fontId="1" type="noConversion"/>
  </si>
  <si>
    <t xml:space="preserve">总均价    </t>
    <phoneticPr fontId="1" type="noConversion"/>
  </si>
  <si>
    <t>填报日期： 2020  年 08 月 11 日</t>
    <phoneticPr fontId="1" type="noConversion"/>
  </si>
  <si>
    <t>详见前期物业合同</t>
    <phoneticPr fontId="1" type="noConversion"/>
  </si>
  <si>
    <t>前期物业合同</t>
    <phoneticPr fontId="1" type="noConversion"/>
  </si>
  <si>
    <t>总价35435462</t>
    <phoneticPr fontId="1" type="noConversion"/>
  </si>
  <si>
    <t>填制日期：</t>
    <phoneticPr fontId="2" type="noConversion"/>
  </si>
  <si>
    <t>商品房销售标价牌</t>
    <phoneticPr fontId="2" type="noConversion"/>
  </si>
  <si>
    <t>2020 年 08月  11日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</si>
</sst>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0" xfId="0" applyFill="1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4" fillId="3" borderId="5" xfId="1" applyNumberFormat="1" applyFont="1" applyFill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3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right" vertical="center"/>
    </xf>
    <xf numFmtId="49" fontId="4" fillId="2" borderId="0" xfId="1" applyNumberFormat="1" applyFont="1" applyFill="1" applyBorder="1" applyAlignment="1">
      <alignment horizontal="left" vertical="distributed"/>
    </xf>
    <xf numFmtId="49" fontId="4" fillId="3" borderId="5" xfId="1" applyNumberFormat="1" applyFont="1" applyFill="1" applyBorder="1" applyAlignment="1">
      <alignment horizontal="center" vertical="distributed" wrapText="1"/>
    </xf>
    <xf numFmtId="49" fontId="0" fillId="2" borderId="0" xfId="0" applyNumberFormat="1" applyFill="1" applyAlignment="1">
      <alignment vertical="distributed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right"/>
    </xf>
    <xf numFmtId="49" fontId="0" fillId="2" borderId="0" xfId="0" applyNumberFormat="1" applyFill="1" applyBorder="1" applyAlignment="1">
      <alignment horizontal="right"/>
    </xf>
    <xf numFmtId="49" fontId="10" fillId="2" borderId="0" xfId="0" applyNumberFormat="1" applyFont="1" applyFill="1" applyBorder="1" applyAlignment="1">
      <alignment horizontal="right" vertical="distributed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7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49" fontId="10" fillId="2" borderId="7" xfId="0" applyNumberFormat="1" applyFont="1" applyFill="1" applyBorder="1" applyAlignment="1">
      <alignment horizontal="right" vertical="distributed"/>
    </xf>
    <xf numFmtId="49" fontId="10" fillId="2" borderId="25" xfId="0" applyNumberFormat="1" applyFont="1" applyFill="1" applyBorder="1" applyAlignment="1">
      <alignment horizontal="right" vertical="distributed"/>
    </xf>
    <xf numFmtId="49" fontId="10" fillId="2" borderId="26" xfId="0" applyNumberFormat="1" applyFont="1" applyFill="1" applyBorder="1" applyAlignment="1">
      <alignment horizontal="right" vertical="distributed"/>
    </xf>
    <xf numFmtId="0" fontId="0" fillId="2" borderId="7" xfId="0" applyFill="1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right"/>
    </xf>
    <xf numFmtId="49" fontId="0" fillId="2" borderId="25" xfId="0" applyNumberFormat="1" applyFill="1" applyBorder="1" applyAlignment="1">
      <alignment horizontal="right"/>
    </xf>
    <xf numFmtId="49" fontId="0" fillId="2" borderId="26" xfId="0" applyNumberFormat="1" applyFill="1" applyBorder="1" applyAlignment="1">
      <alignment horizontal="right"/>
    </xf>
    <xf numFmtId="0" fontId="5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tabSelected="1" topLeftCell="A16" workbookViewId="0">
      <selection activeCell="G21" sqref="G21:H21"/>
    </sheetView>
  </sheetViews>
  <sheetFormatPr defaultRowHeight="13.5"/>
  <cols>
    <col min="1" max="1" width="1.875" style="1" customWidth="1"/>
    <col min="2" max="2" width="14" style="5" customWidth="1"/>
    <col min="3" max="3" width="10.5" style="1" customWidth="1"/>
    <col min="4" max="4" width="8.75" style="1" customWidth="1"/>
    <col min="5" max="5" width="10.625" style="1" customWidth="1"/>
    <col min="6" max="6" width="12" style="1" customWidth="1"/>
    <col min="7" max="7" width="25.875" style="1" customWidth="1"/>
    <col min="8" max="8" width="12.375" style="1" customWidth="1"/>
    <col min="9" max="16384" width="9" style="1"/>
  </cols>
  <sheetData>
    <row r="1" spans="2:8" ht="54" customHeight="1" thickBot="1">
      <c r="B1" s="41" t="s">
        <v>103</v>
      </c>
      <c r="C1" s="41"/>
      <c r="D1" s="41"/>
      <c r="E1" s="41"/>
      <c r="F1" s="41"/>
      <c r="G1" s="41"/>
      <c r="H1" s="41"/>
    </row>
    <row r="2" spans="2:8" s="2" customFormat="1" ht="30.75" customHeight="1">
      <c r="B2" s="3" t="s">
        <v>23</v>
      </c>
      <c r="C2" s="42" t="s">
        <v>50</v>
      </c>
      <c r="D2" s="42"/>
      <c r="E2" s="42"/>
      <c r="F2" s="6" t="s">
        <v>24</v>
      </c>
      <c r="G2" s="42" t="s">
        <v>51</v>
      </c>
      <c r="H2" s="43"/>
    </row>
    <row r="3" spans="2:8" s="2" customFormat="1" ht="29.25" customHeight="1">
      <c r="B3" s="52" t="s">
        <v>0</v>
      </c>
      <c r="C3" s="46" t="s">
        <v>52</v>
      </c>
      <c r="D3" s="47"/>
      <c r="E3" s="48"/>
      <c r="F3" s="11" t="s">
        <v>46</v>
      </c>
      <c r="G3" s="44" t="s">
        <v>53</v>
      </c>
      <c r="H3" s="45"/>
    </row>
    <row r="4" spans="2:8" s="2" customFormat="1" ht="32.25" customHeight="1">
      <c r="B4" s="53"/>
      <c r="C4" s="49"/>
      <c r="D4" s="50"/>
      <c r="E4" s="51"/>
      <c r="F4" s="29" t="s">
        <v>47</v>
      </c>
      <c r="G4" s="54" t="s">
        <v>75</v>
      </c>
      <c r="H4" s="55"/>
    </row>
    <row r="5" spans="2:8" s="2" customFormat="1" ht="40.5">
      <c r="B5" s="10" t="s">
        <v>15</v>
      </c>
      <c r="C5" s="12" t="s">
        <v>54</v>
      </c>
      <c r="D5" s="11" t="s">
        <v>25</v>
      </c>
      <c r="E5" s="44" t="s">
        <v>55</v>
      </c>
      <c r="F5" s="44"/>
      <c r="G5" s="11" t="s">
        <v>26</v>
      </c>
      <c r="H5" s="15">
        <v>1.1000000000000001</v>
      </c>
    </row>
    <row r="6" spans="2:8" s="2" customFormat="1">
      <c r="B6" s="10" t="s">
        <v>27</v>
      </c>
      <c r="C6" s="12" t="s">
        <v>56</v>
      </c>
      <c r="D6" s="11" t="s">
        <v>28</v>
      </c>
      <c r="E6" s="22">
        <v>0.3</v>
      </c>
      <c r="F6" s="11" t="s">
        <v>29</v>
      </c>
      <c r="G6" s="65" t="s">
        <v>57</v>
      </c>
      <c r="H6" s="66"/>
    </row>
    <row r="7" spans="2:8" s="2" customFormat="1" ht="28.5" customHeight="1">
      <c r="B7" s="10" t="s">
        <v>30</v>
      </c>
      <c r="C7" s="44" t="s">
        <v>58</v>
      </c>
      <c r="D7" s="44"/>
      <c r="E7" s="44"/>
      <c r="F7" s="11" t="s">
        <v>31</v>
      </c>
      <c r="G7" s="44" t="s">
        <v>59</v>
      </c>
      <c r="H7" s="45"/>
    </row>
    <row r="8" spans="2:8" s="2" customFormat="1" ht="28.5" customHeight="1">
      <c r="B8" s="56" t="s">
        <v>32</v>
      </c>
      <c r="C8" s="9" t="s">
        <v>17</v>
      </c>
      <c r="D8" s="57" t="s">
        <v>60</v>
      </c>
      <c r="E8" s="57"/>
      <c r="F8" s="9" t="s">
        <v>1</v>
      </c>
      <c r="G8" s="57" t="s">
        <v>61</v>
      </c>
      <c r="H8" s="58"/>
    </row>
    <row r="9" spans="2:8" s="2" customFormat="1" ht="28.5" customHeight="1">
      <c r="B9" s="56"/>
      <c r="C9" s="64" t="s">
        <v>48</v>
      </c>
      <c r="D9" s="64"/>
      <c r="E9" s="57" t="s">
        <v>74</v>
      </c>
      <c r="F9" s="57"/>
      <c r="G9" s="57"/>
      <c r="H9" s="58"/>
    </row>
    <row r="10" spans="2:8" s="2" customFormat="1" ht="28.5" customHeight="1">
      <c r="B10" s="56"/>
      <c r="C10" s="64" t="s">
        <v>49</v>
      </c>
      <c r="D10" s="64"/>
      <c r="E10" s="57" t="s">
        <v>74</v>
      </c>
      <c r="F10" s="57"/>
      <c r="G10" s="57"/>
      <c r="H10" s="58"/>
    </row>
    <row r="11" spans="2:8" s="2" customFormat="1" ht="20.25" customHeight="1">
      <c r="B11" s="56" t="s">
        <v>33</v>
      </c>
      <c r="C11" s="9" t="s">
        <v>34</v>
      </c>
      <c r="D11" s="9" t="s">
        <v>18</v>
      </c>
      <c r="E11" s="9" t="s">
        <v>19</v>
      </c>
      <c r="F11" s="9" t="s">
        <v>35</v>
      </c>
      <c r="G11" s="9" t="s">
        <v>36</v>
      </c>
      <c r="H11" s="7" t="s">
        <v>37</v>
      </c>
    </row>
    <row r="12" spans="2:8" s="2" customFormat="1" ht="20.25" customHeight="1">
      <c r="B12" s="56"/>
      <c r="C12" s="14" t="s">
        <v>62</v>
      </c>
      <c r="D12" s="14" t="s">
        <v>62</v>
      </c>
      <c r="E12" s="14" t="s">
        <v>63</v>
      </c>
      <c r="F12" s="14" t="s">
        <v>63</v>
      </c>
      <c r="G12" s="14" t="s">
        <v>62</v>
      </c>
      <c r="H12" s="13" t="s">
        <v>62</v>
      </c>
    </row>
    <row r="13" spans="2:8" s="2" customFormat="1" ht="25.5" customHeight="1">
      <c r="B13" s="62" t="s">
        <v>2</v>
      </c>
      <c r="C13" s="63"/>
      <c r="D13" s="59" t="s">
        <v>96</v>
      </c>
      <c r="E13" s="60"/>
      <c r="F13" s="60"/>
      <c r="G13" s="60"/>
      <c r="H13" s="61"/>
    </row>
    <row r="14" spans="2:8" s="2" customFormat="1" ht="33.75" customHeight="1">
      <c r="B14" s="56" t="s">
        <v>16</v>
      </c>
      <c r="C14" s="64" t="s">
        <v>38</v>
      </c>
      <c r="D14" s="64"/>
      <c r="E14" s="64" t="s">
        <v>20</v>
      </c>
      <c r="F14" s="64"/>
      <c r="G14" s="9" t="s">
        <v>39</v>
      </c>
      <c r="H14" s="7" t="s">
        <v>21</v>
      </c>
    </row>
    <row r="15" spans="2:8" s="2" customFormat="1" ht="25.5" customHeight="1">
      <c r="B15" s="56"/>
      <c r="C15" s="74" t="s">
        <v>64</v>
      </c>
      <c r="D15" s="75"/>
      <c r="E15" s="59" t="s">
        <v>64</v>
      </c>
      <c r="F15" s="63"/>
      <c r="G15" s="14" t="s">
        <v>64</v>
      </c>
      <c r="H15" s="13" t="s">
        <v>64</v>
      </c>
    </row>
    <row r="16" spans="2:8" s="2" customFormat="1" ht="25.5" customHeight="1">
      <c r="B16" s="56"/>
      <c r="C16" s="64" t="s">
        <v>64</v>
      </c>
      <c r="D16" s="64"/>
      <c r="E16" s="59" t="s">
        <v>64</v>
      </c>
      <c r="F16" s="63"/>
      <c r="G16" s="14" t="s">
        <v>64</v>
      </c>
      <c r="H16" s="13" t="s">
        <v>64</v>
      </c>
    </row>
    <row r="17" spans="2:8" s="2" customFormat="1" ht="22.5" customHeight="1">
      <c r="B17" s="73" t="s">
        <v>40</v>
      </c>
      <c r="C17" s="70" t="s">
        <v>41</v>
      </c>
      <c r="D17" s="70"/>
      <c r="E17" s="70" t="s">
        <v>42</v>
      </c>
      <c r="F17" s="70"/>
      <c r="G17" s="11" t="s">
        <v>20</v>
      </c>
      <c r="H17" s="8" t="s">
        <v>39</v>
      </c>
    </row>
    <row r="18" spans="2:8" s="2" customFormat="1" ht="170.25" customHeight="1">
      <c r="B18" s="73"/>
      <c r="C18" s="44" t="s">
        <v>65</v>
      </c>
      <c r="D18" s="44"/>
      <c r="E18" s="44" t="s">
        <v>99</v>
      </c>
      <c r="F18" s="44"/>
      <c r="G18" s="23" t="s">
        <v>66</v>
      </c>
      <c r="H18" s="40" t="s">
        <v>100</v>
      </c>
    </row>
    <row r="19" spans="2:8" s="2" customFormat="1" ht="39" customHeight="1" thickBot="1">
      <c r="B19" s="4" t="s">
        <v>3</v>
      </c>
      <c r="C19" s="67" t="s">
        <v>22</v>
      </c>
      <c r="D19" s="68"/>
      <c r="E19" s="68"/>
      <c r="F19" s="68"/>
      <c r="G19" s="68"/>
      <c r="H19" s="69"/>
    </row>
    <row r="21" spans="2:8">
      <c r="E21" s="72" t="s">
        <v>102</v>
      </c>
      <c r="F21" s="72"/>
      <c r="G21" s="71" t="s">
        <v>104</v>
      </c>
      <c r="H21" s="71"/>
    </row>
  </sheetData>
  <mergeCells count="36">
    <mergeCell ref="B14:B16"/>
    <mergeCell ref="E16:F16"/>
    <mergeCell ref="C14:D14"/>
    <mergeCell ref="E14:F14"/>
    <mergeCell ref="C16:D16"/>
    <mergeCell ref="C15:D15"/>
    <mergeCell ref="E15:F15"/>
    <mergeCell ref="G21:H21"/>
    <mergeCell ref="E18:F18"/>
    <mergeCell ref="E21:F21"/>
    <mergeCell ref="C17:D17"/>
    <mergeCell ref="B17:B18"/>
    <mergeCell ref="C18:D18"/>
    <mergeCell ref="E5:F5"/>
    <mergeCell ref="G6:H6"/>
    <mergeCell ref="C7:E7"/>
    <mergeCell ref="G7:H7"/>
    <mergeCell ref="C19:H19"/>
    <mergeCell ref="E17:F17"/>
    <mergeCell ref="B8:B10"/>
    <mergeCell ref="E9:H9"/>
    <mergeCell ref="B11:B12"/>
    <mergeCell ref="D13:H13"/>
    <mergeCell ref="B13:C13"/>
    <mergeCell ref="C9:D9"/>
    <mergeCell ref="D8:E8"/>
    <mergeCell ref="G8:H8"/>
    <mergeCell ref="C10:D10"/>
    <mergeCell ref="E10:H10"/>
    <mergeCell ref="B1:H1"/>
    <mergeCell ref="C2:E2"/>
    <mergeCell ref="G2:H2"/>
    <mergeCell ref="G3:H3"/>
    <mergeCell ref="C3:E4"/>
    <mergeCell ref="B3:B4"/>
    <mergeCell ref="G4:H4"/>
  </mergeCells>
  <phoneticPr fontId="1" type="noConversion"/>
  <pageMargins left="0.39" right="0.4" top="0.63" bottom="0.579999999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31" workbookViewId="0">
      <selection activeCell="A14" sqref="A1:XFD1048576"/>
    </sheetView>
  </sheetViews>
  <sheetFormatPr defaultRowHeight="13.5"/>
  <cols>
    <col min="1" max="1" width="3.875" style="20" customWidth="1"/>
    <col min="2" max="2" width="4.5" style="20" customWidth="1"/>
    <col min="3" max="3" width="6.125" style="17" customWidth="1"/>
    <col min="4" max="4" width="6.875" style="20" customWidth="1"/>
    <col min="5" max="5" width="7.625" style="17" customWidth="1"/>
    <col min="6" max="6" width="8" style="17" customWidth="1"/>
    <col min="7" max="7" width="8.75" style="17" customWidth="1"/>
    <col min="8" max="8" width="8.125" style="17" customWidth="1"/>
    <col min="9" max="9" width="5.625" style="17" customWidth="1"/>
    <col min="10" max="10" width="8.125" style="17" customWidth="1"/>
    <col min="11" max="11" width="8.75" style="17" customWidth="1"/>
    <col min="12" max="12" width="6.125" style="17" customWidth="1"/>
    <col min="13" max="13" width="14.25" style="33" customWidth="1"/>
    <col min="14" max="16384" width="9" style="17"/>
  </cols>
  <sheetData>
    <row r="1" spans="1:13" s="18" customFormat="1" ht="30" customHeight="1">
      <c r="A1" s="91" t="s">
        <v>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s="18" customFormat="1" ht="12" customHeight="1">
      <c r="A2" s="92" t="s">
        <v>71</v>
      </c>
      <c r="B2" s="93"/>
      <c r="C2" s="93"/>
      <c r="D2" s="93"/>
      <c r="E2" s="93"/>
      <c r="F2" s="93"/>
      <c r="G2" s="93"/>
      <c r="H2" s="93"/>
      <c r="I2" s="93"/>
      <c r="J2" s="94"/>
      <c r="K2" s="94"/>
      <c r="L2" s="93"/>
      <c r="M2" s="93"/>
    </row>
    <row r="3" spans="1:13" s="18" customFormat="1" ht="12" customHeight="1">
      <c r="A3" s="26"/>
      <c r="B3" s="26"/>
      <c r="C3" s="26"/>
      <c r="D3" s="26"/>
      <c r="E3" s="26"/>
      <c r="F3" s="26"/>
      <c r="G3" s="26"/>
      <c r="H3" s="26"/>
      <c r="I3" s="26"/>
      <c r="J3" s="28" t="s">
        <v>98</v>
      </c>
      <c r="K3" s="27"/>
      <c r="L3" s="26"/>
      <c r="M3" s="31"/>
    </row>
    <row r="4" spans="1:13" s="19" customFormat="1" ht="30.75" customHeight="1">
      <c r="A4" s="21" t="s">
        <v>4</v>
      </c>
      <c r="B4" s="21" t="s">
        <v>5</v>
      </c>
      <c r="C4" s="21" t="s">
        <v>6</v>
      </c>
      <c r="D4" s="21" t="s">
        <v>14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4" t="s">
        <v>44</v>
      </c>
      <c r="K4" s="24" t="s">
        <v>43</v>
      </c>
      <c r="L4" s="21" t="s">
        <v>12</v>
      </c>
      <c r="M4" s="32" t="s">
        <v>13</v>
      </c>
    </row>
    <row r="5" spans="1:13" ht="12" customHeight="1">
      <c r="A5" s="76">
        <v>1</v>
      </c>
      <c r="B5" s="76">
        <v>1</v>
      </c>
      <c r="C5" s="16">
        <v>101</v>
      </c>
      <c r="D5" s="30" t="s">
        <v>67</v>
      </c>
      <c r="E5" s="79" t="s">
        <v>60</v>
      </c>
      <c r="F5" s="79">
        <v>217.44</v>
      </c>
      <c r="G5" s="79">
        <v>208.20599999999999</v>
      </c>
      <c r="H5" s="79">
        <v>9.2302999999999997</v>
      </c>
      <c r="I5" s="79" t="s">
        <v>77</v>
      </c>
      <c r="J5" s="79">
        <v>8000</v>
      </c>
      <c r="K5" s="79">
        <f>F5*J5</f>
        <v>1739520</v>
      </c>
      <c r="L5" s="79" t="s">
        <v>70</v>
      </c>
      <c r="M5" s="82" t="s">
        <v>78</v>
      </c>
    </row>
    <row r="6" spans="1:13" ht="12" customHeight="1">
      <c r="A6" s="77"/>
      <c r="B6" s="77"/>
      <c r="C6" s="16">
        <v>201</v>
      </c>
      <c r="D6" s="30" t="s">
        <v>68</v>
      </c>
      <c r="E6" s="80"/>
      <c r="F6" s="80"/>
      <c r="G6" s="80"/>
      <c r="H6" s="80"/>
      <c r="I6" s="80"/>
      <c r="J6" s="80"/>
      <c r="K6" s="80"/>
      <c r="L6" s="80"/>
      <c r="M6" s="83"/>
    </row>
    <row r="7" spans="1:13" ht="12" customHeight="1">
      <c r="A7" s="78"/>
      <c r="B7" s="78"/>
      <c r="C7" s="16">
        <v>301</v>
      </c>
      <c r="D7" s="30" t="s">
        <v>68</v>
      </c>
      <c r="E7" s="81"/>
      <c r="F7" s="81"/>
      <c r="G7" s="81"/>
      <c r="H7" s="81"/>
      <c r="I7" s="81"/>
      <c r="J7" s="81"/>
      <c r="K7" s="81"/>
      <c r="L7" s="81"/>
      <c r="M7" s="84"/>
    </row>
    <row r="8" spans="1:13" ht="12" customHeight="1">
      <c r="A8" s="76">
        <v>1</v>
      </c>
      <c r="B8" s="76">
        <v>2</v>
      </c>
      <c r="C8" s="16">
        <v>102</v>
      </c>
      <c r="D8" s="30" t="s">
        <v>67</v>
      </c>
      <c r="E8" s="79" t="s">
        <v>60</v>
      </c>
      <c r="F8" s="79">
        <v>195.33</v>
      </c>
      <c r="G8" s="79">
        <v>187.036</v>
      </c>
      <c r="H8" s="79">
        <v>8.2918000000000003</v>
      </c>
      <c r="I8" s="79" t="s">
        <v>69</v>
      </c>
      <c r="J8" s="79">
        <v>8000</v>
      </c>
      <c r="K8" s="79">
        <f t="shared" ref="K8" si="0">F8*J8</f>
        <v>1562640</v>
      </c>
      <c r="L8" s="79" t="s">
        <v>70</v>
      </c>
      <c r="M8" s="82" t="s">
        <v>79</v>
      </c>
    </row>
    <row r="9" spans="1:13" ht="12" customHeight="1">
      <c r="A9" s="77"/>
      <c r="B9" s="77"/>
      <c r="C9" s="16">
        <v>202</v>
      </c>
      <c r="D9" s="30" t="s">
        <v>68</v>
      </c>
      <c r="E9" s="80"/>
      <c r="F9" s="80"/>
      <c r="G9" s="80"/>
      <c r="H9" s="80"/>
      <c r="I9" s="80"/>
      <c r="J9" s="80"/>
      <c r="K9" s="80"/>
      <c r="L9" s="80"/>
      <c r="M9" s="83"/>
    </row>
    <row r="10" spans="1:13" ht="12" customHeight="1">
      <c r="A10" s="78"/>
      <c r="B10" s="78"/>
      <c r="C10" s="16">
        <v>302</v>
      </c>
      <c r="D10" s="30" t="s">
        <v>68</v>
      </c>
      <c r="E10" s="81"/>
      <c r="F10" s="81"/>
      <c r="G10" s="81"/>
      <c r="H10" s="81"/>
      <c r="I10" s="81"/>
      <c r="J10" s="81"/>
      <c r="K10" s="81"/>
      <c r="L10" s="81"/>
      <c r="M10" s="84"/>
    </row>
    <row r="11" spans="1:13" ht="12" customHeight="1">
      <c r="A11" s="76">
        <v>1</v>
      </c>
      <c r="B11" s="76">
        <v>3</v>
      </c>
      <c r="C11" s="16">
        <v>103</v>
      </c>
      <c r="D11" s="30" t="s">
        <v>67</v>
      </c>
      <c r="E11" s="79" t="s">
        <v>60</v>
      </c>
      <c r="F11" s="79">
        <v>195.33</v>
      </c>
      <c r="G11" s="79">
        <v>187.036</v>
      </c>
      <c r="H11" s="79">
        <v>8.2918000000000003</v>
      </c>
      <c r="I11" s="79" t="s">
        <v>69</v>
      </c>
      <c r="J11" s="79">
        <v>9600</v>
      </c>
      <c r="K11" s="79">
        <f t="shared" ref="K11" si="1">F11*J11</f>
        <v>1875168.0000000002</v>
      </c>
      <c r="L11" s="79" t="s">
        <v>70</v>
      </c>
      <c r="M11" s="82" t="s">
        <v>80</v>
      </c>
    </row>
    <row r="12" spans="1:13" ht="12" customHeight="1">
      <c r="A12" s="77"/>
      <c r="B12" s="77"/>
      <c r="C12" s="16">
        <v>203</v>
      </c>
      <c r="D12" s="30" t="s">
        <v>68</v>
      </c>
      <c r="E12" s="80"/>
      <c r="F12" s="80"/>
      <c r="G12" s="80"/>
      <c r="H12" s="80"/>
      <c r="I12" s="80"/>
      <c r="J12" s="80"/>
      <c r="K12" s="80"/>
      <c r="L12" s="80"/>
      <c r="M12" s="83"/>
    </row>
    <row r="13" spans="1:13" ht="12" customHeight="1">
      <c r="A13" s="78"/>
      <c r="B13" s="78"/>
      <c r="C13" s="16">
        <v>303</v>
      </c>
      <c r="D13" s="30" t="s">
        <v>68</v>
      </c>
      <c r="E13" s="81"/>
      <c r="F13" s="81"/>
      <c r="G13" s="81"/>
      <c r="H13" s="81"/>
      <c r="I13" s="81"/>
      <c r="J13" s="81"/>
      <c r="K13" s="81"/>
      <c r="L13" s="81"/>
      <c r="M13" s="84"/>
    </row>
    <row r="14" spans="1:13" ht="12" customHeight="1">
      <c r="A14" s="76">
        <v>1</v>
      </c>
      <c r="B14" s="76">
        <v>4</v>
      </c>
      <c r="C14" s="16">
        <v>104</v>
      </c>
      <c r="D14" s="30" t="s">
        <v>67</v>
      </c>
      <c r="E14" s="79" t="s">
        <v>60</v>
      </c>
      <c r="F14" s="79">
        <v>195.33</v>
      </c>
      <c r="G14" s="79">
        <v>187.036</v>
      </c>
      <c r="H14" s="79">
        <v>8.2918000000000003</v>
      </c>
      <c r="I14" s="79" t="s">
        <v>69</v>
      </c>
      <c r="J14" s="79">
        <v>10450</v>
      </c>
      <c r="K14" s="79">
        <f t="shared" ref="K14" si="2">F14*J14</f>
        <v>2041198.5000000002</v>
      </c>
      <c r="L14" s="79" t="s">
        <v>70</v>
      </c>
      <c r="M14" s="82" t="s">
        <v>81</v>
      </c>
    </row>
    <row r="15" spans="1:13" ht="12" customHeight="1">
      <c r="A15" s="77"/>
      <c r="B15" s="77"/>
      <c r="C15" s="16">
        <v>204</v>
      </c>
      <c r="D15" s="30" t="s">
        <v>68</v>
      </c>
      <c r="E15" s="80"/>
      <c r="F15" s="80"/>
      <c r="G15" s="80"/>
      <c r="H15" s="80"/>
      <c r="I15" s="80"/>
      <c r="J15" s="80"/>
      <c r="K15" s="80"/>
      <c r="L15" s="80"/>
      <c r="M15" s="83"/>
    </row>
    <row r="16" spans="1:13" ht="12" customHeight="1">
      <c r="A16" s="78"/>
      <c r="B16" s="78"/>
      <c r="C16" s="16">
        <v>304</v>
      </c>
      <c r="D16" s="30" t="s">
        <v>68</v>
      </c>
      <c r="E16" s="81"/>
      <c r="F16" s="81"/>
      <c r="G16" s="81"/>
      <c r="H16" s="81"/>
      <c r="I16" s="81"/>
      <c r="J16" s="81"/>
      <c r="K16" s="81"/>
      <c r="L16" s="81"/>
      <c r="M16" s="84"/>
    </row>
    <row r="17" spans="1:13" ht="12" customHeight="1">
      <c r="A17" s="76">
        <v>1</v>
      </c>
      <c r="B17" s="76">
        <v>5</v>
      </c>
      <c r="C17" s="16">
        <v>105</v>
      </c>
      <c r="D17" s="30" t="s">
        <v>67</v>
      </c>
      <c r="E17" s="79" t="s">
        <v>60</v>
      </c>
      <c r="F17" s="79">
        <v>195.46</v>
      </c>
      <c r="G17" s="79">
        <v>187.16200000000001</v>
      </c>
      <c r="H17" s="79">
        <v>8.2973999999999997</v>
      </c>
      <c r="I17" s="79" t="s">
        <v>69</v>
      </c>
      <c r="J17" s="79">
        <v>10450</v>
      </c>
      <c r="K17" s="79">
        <f t="shared" ref="K17" si="3">F17*J17</f>
        <v>2042557</v>
      </c>
      <c r="L17" s="79" t="s">
        <v>70</v>
      </c>
      <c r="M17" s="82" t="s">
        <v>82</v>
      </c>
    </row>
    <row r="18" spans="1:13" ht="12" customHeight="1">
      <c r="A18" s="77"/>
      <c r="B18" s="77"/>
      <c r="C18" s="16">
        <v>205</v>
      </c>
      <c r="D18" s="30" t="s">
        <v>68</v>
      </c>
      <c r="E18" s="80"/>
      <c r="F18" s="80"/>
      <c r="G18" s="80"/>
      <c r="H18" s="80"/>
      <c r="I18" s="80"/>
      <c r="J18" s="80"/>
      <c r="K18" s="80"/>
      <c r="L18" s="80"/>
      <c r="M18" s="83"/>
    </row>
    <row r="19" spans="1:13" ht="12" customHeight="1">
      <c r="A19" s="78"/>
      <c r="B19" s="78"/>
      <c r="C19" s="16">
        <v>305</v>
      </c>
      <c r="D19" s="30" t="s">
        <v>68</v>
      </c>
      <c r="E19" s="81"/>
      <c r="F19" s="81"/>
      <c r="G19" s="81"/>
      <c r="H19" s="81"/>
      <c r="I19" s="81"/>
      <c r="J19" s="81"/>
      <c r="K19" s="81"/>
      <c r="L19" s="81"/>
      <c r="M19" s="84"/>
    </row>
    <row r="20" spans="1:13" ht="12" customHeight="1">
      <c r="A20" s="76">
        <v>1</v>
      </c>
      <c r="B20" s="76">
        <v>6</v>
      </c>
      <c r="C20" s="16">
        <v>106</v>
      </c>
      <c r="D20" s="30" t="s">
        <v>67</v>
      </c>
      <c r="E20" s="79" t="s">
        <v>60</v>
      </c>
      <c r="F20" s="79">
        <v>195.46</v>
      </c>
      <c r="G20" s="79">
        <v>187.16200000000001</v>
      </c>
      <c r="H20" s="79">
        <v>8.2973999999999997</v>
      </c>
      <c r="I20" s="79" t="s">
        <v>69</v>
      </c>
      <c r="J20" s="79">
        <v>10450</v>
      </c>
      <c r="K20" s="79">
        <f t="shared" ref="K20" si="4">F20*J20</f>
        <v>2042557</v>
      </c>
      <c r="L20" s="79" t="s">
        <v>70</v>
      </c>
      <c r="M20" s="82" t="s">
        <v>83</v>
      </c>
    </row>
    <row r="21" spans="1:13" ht="12" customHeight="1">
      <c r="A21" s="77"/>
      <c r="B21" s="77"/>
      <c r="C21" s="16">
        <v>206</v>
      </c>
      <c r="D21" s="30" t="s">
        <v>68</v>
      </c>
      <c r="E21" s="80"/>
      <c r="F21" s="80"/>
      <c r="G21" s="80"/>
      <c r="H21" s="80"/>
      <c r="I21" s="80"/>
      <c r="J21" s="80"/>
      <c r="K21" s="80"/>
      <c r="L21" s="80"/>
      <c r="M21" s="83"/>
    </row>
    <row r="22" spans="1:13" ht="12" customHeight="1">
      <c r="A22" s="78"/>
      <c r="B22" s="78"/>
      <c r="C22" s="16">
        <v>306</v>
      </c>
      <c r="D22" s="30" t="s">
        <v>68</v>
      </c>
      <c r="E22" s="81"/>
      <c r="F22" s="81"/>
      <c r="G22" s="81"/>
      <c r="H22" s="81"/>
      <c r="I22" s="81"/>
      <c r="J22" s="81"/>
      <c r="K22" s="81"/>
      <c r="L22" s="81"/>
      <c r="M22" s="84"/>
    </row>
    <row r="23" spans="1:13" ht="12" customHeight="1">
      <c r="A23" s="76">
        <v>1</v>
      </c>
      <c r="B23" s="76">
        <v>7</v>
      </c>
      <c r="C23" s="16">
        <v>107</v>
      </c>
      <c r="D23" s="30" t="s">
        <v>67</v>
      </c>
      <c r="E23" s="79" t="s">
        <v>60</v>
      </c>
      <c r="F23" s="79">
        <v>195.33</v>
      </c>
      <c r="G23" s="79">
        <v>187.036</v>
      </c>
      <c r="H23" s="79">
        <v>8.2918000000000003</v>
      </c>
      <c r="I23" s="79" t="s">
        <v>69</v>
      </c>
      <c r="J23" s="79">
        <v>10450</v>
      </c>
      <c r="K23" s="79">
        <f t="shared" ref="K23" si="5">F23*J23</f>
        <v>2041198.5000000002</v>
      </c>
      <c r="L23" s="79" t="s">
        <v>70</v>
      </c>
      <c r="M23" s="82" t="s">
        <v>84</v>
      </c>
    </row>
    <row r="24" spans="1:13" ht="12" customHeight="1">
      <c r="A24" s="77"/>
      <c r="B24" s="77"/>
      <c r="C24" s="16">
        <v>207</v>
      </c>
      <c r="D24" s="30" t="s">
        <v>68</v>
      </c>
      <c r="E24" s="80"/>
      <c r="F24" s="80"/>
      <c r="G24" s="80"/>
      <c r="H24" s="80"/>
      <c r="I24" s="80"/>
      <c r="J24" s="80"/>
      <c r="K24" s="80"/>
      <c r="L24" s="80"/>
      <c r="M24" s="83"/>
    </row>
    <row r="25" spans="1:13" ht="12" customHeight="1">
      <c r="A25" s="78"/>
      <c r="B25" s="78"/>
      <c r="C25" s="16">
        <v>307</v>
      </c>
      <c r="D25" s="30" t="s">
        <v>68</v>
      </c>
      <c r="E25" s="81"/>
      <c r="F25" s="81"/>
      <c r="G25" s="81"/>
      <c r="H25" s="81"/>
      <c r="I25" s="81"/>
      <c r="J25" s="81"/>
      <c r="K25" s="81"/>
      <c r="L25" s="81"/>
      <c r="M25" s="84"/>
    </row>
    <row r="26" spans="1:13" ht="12" customHeight="1">
      <c r="A26" s="76">
        <v>1</v>
      </c>
      <c r="B26" s="76">
        <v>8</v>
      </c>
      <c r="C26" s="16">
        <v>108</v>
      </c>
      <c r="D26" s="30" t="s">
        <v>67</v>
      </c>
      <c r="E26" s="79" t="s">
        <v>60</v>
      </c>
      <c r="F26" s="79">
        <v>195.33</v>
      </c>
      <c r="G26" s="79">
        <v>187.036</v>
      </c>
      <c r="H26" s="79">
        <v>8.2918000000000003</v>
      </c>
      <c r="I26" s="79" t="s">
        <v>69</v>
      </c>
      <c r="J26" s="79">
        <v>10450</v>
      </c>
      <c r="K26" s="79">
        <f t="shared" ref="K26" si="6">F26*J26</f>
        <v>2041198.5000000002</v>
      </c>
      <c r="L26" s="79" t="s">
        <v>70</v>
      </c>
      <c r="M26" s="82" t="s">
        <v>85</v>
      </c>
    </row>
    <row r="27" spans="1:13" ht="12" customHeight="1">
      <c r="A27" s="77"/>
      <c r="B27" s="77"/>
      <c r="C27" s="16">
        <v>208</v>
      </c>
      <c r="D27" s="30" t="s">
        <v>68</v>
      </c>
      <c r="E27" s="80"/>
      <c r="F27" s="80"/>
      <c r="G27" s="80"/>
      <c r="H27" s="80"/>
      <c r="I27" s="80"/>
      <c r="J27" s="80"/>
      <c r="K27" s="80"/>
      <c r="L27" s="80"/>
      <c r="M27" s="83"/>
    </row>
    <row r="28" spans="1:13" ht="12" customHeight="1">
      <c r="A28" s="78"/>
      <c r="B28" s="78"/>
      <c r="C28" s="16">
        <v>308</v>
      </c>
      <c r="D28" s="30" t="s">
        <v>68</v>
      </c>
      <c r="E28" s="81"/>
      <c r="F28" s="81"/>
      <c r="G28" s="81"/>
      <c r="H28" s="81"/>
      <c r="I28" s="81"/>
      <c r="J28" s="81"/>
      <c r="K28" s="81"/>
      <c r="L28" s="81"/>
      <c r="M28" s="84"/>
    </row>
    <row r="29" spans="1:13" ht="12" customHeight="1">
      <c r="A29" s="76">
        <v>1</v>
      </c>
      <c r="B29" s="76">
        <v>9</v>
      </c>
      <c r="C29" s="16">
        <v>109</v>
      </c>
      <c r="D29" s="30" t="s">
        <v>67</v>
      </c>
      <c r="E29" s="79" t="s">
        <v>60</v>
      </c>
      <c r="F29" s="79">
        <v>195.33</v>
      </c>
      <c r="G29" s="79">
        <v>187.036</v>
      </c>
      <c r="H29" s="79">
        <v>8.2918000000000003</v>
      </c>
      <c r="I29" s="79" t="s">
        <v>69</v>
      </c>
      <c r="J29" s="79">
        <v>10450</v>
      </c>
      <c r="K29" s="79">
        <f t="shared" ref="K29" si="7">F29*J29</f>
        <v>2041198.5000000002</v>
      </c>
      <c r="L29" s="79" t="s">
        <v>70</v>
      </c>
      <c r="M29" s="82" t="s">
        <v>86</v>
      </c>
    </row>
    <row r="30" spans="1:13" ht="12" customHeight="1">
      <c r="A30" s="77"/>
      <c r="B30" s="77"/>
      <c r="C30" s="16">
        <v>209</v>
      </c>
      <c r="D30" s="30" t="s">
        <v>68</v>
      </c>
      <c r="E30" s="80"/>
      <c r="F30" s="80"/>
      <c r="G30" s="80"/>
      <c r="H30" s="80"/>
      <c r="I30" s="80"/>
      <c r="J30" s="80"/>
      <c r="K30" s="80"/>
      <c r="L30" s="80"/>
      <c r="M30" s="83"/>
    </row>
    <row r="31" spans="1:13" ht="12" customHeight="1">
      <c r="A31" s="78"/>
      <c r="B31" s="78"/>
      <c r="C31" s="16">
        <v>309</v>
      </c>
      <c r="D31" s="30" t="s">
        <v>68</v>
      </c>
      <c r="E31" s="81"/>
      <c r="F31" s="81"/>
      <c r="G31" s="81"/>
      <c r="H31" s="81"/>
      <c r="I31" s="81"/>
      <c r="J31" s="81"/>
      <c r="K31" s="81"/>
      <c r="L31" s="81"/>
      <c r="M31" s="84"/>
    </row>
    <row r="32" spans="1:13" ht="12" customHeight="1">
      <c r="A32" s="76">
        <v>1</v>
      </c>
      <c r="B32" s="76">
        <v>10</v>
      </c>
      <c r="C32" s="16">
        <v>110</v>
      </c>
      <c r="D32" s="30" t="s">
        <v>67</v>
      </c>
      <c r="E32" s="79" t="s">
        <v>60</v>
      </c>
      <c r="F32" s="79">
        <v>195.33</v>
      </c>
      <c r="G32" s="79">
        <v>187.036</v>
      </c>
      <c r="H32" s="79">
        <v>8.2918000000000003</v>
      </c>
      <c r="I32" s="79" t="s">
        <v>69</v>
      </c>
      <c r="J32" s="79">
        <v>10450</v>
      </c>
      <c r="K32" s="79">
        <f t="shared" ref="K32" si="8">F32*J32</f>
        <v>2041198.5000000002</v>
      </c>
      <c r="L32" s="79" t="s">
        <v>70</v>
      </c>
      <c r="M32" s="82" t="s">
        <v>87</v>
      </c>
    </row>
    <row r="33" spans="1:13" ht="12" customHeight="1">
      <c r="A33" s="77"/>
      <c r="B33" s="77"/>
      <c r="C33" s="16">
        <v>210</v>
      </c>
      <c r="D33" s="30" t="s">
        <v>68</v>
      </c>
      <c r="E33" s="80"/>
      <c r="F33" s="80"/>
      <c r="G33" s="80"/>
      <c r="H33" s="80"/>
      <c r="I33" s="80"/>
      <c r="J33" s="80"/>
      <c r="K33" s="80"/>
      <c r="L33" s="80"/>
      <c r="M33" s="83"/>
    </row>
    <row r="34" spans="1:13" ht="12" customHeight="1">
      <c r="A34" s="78"/>
      <c r="B34" s="78"/>
      <c r="C34" s="16">
        <v>310</v>
      </c>
      <c r="D34" s="30" t="s">
        <v>68</v>
      </c>
      <c r="E34" s="81"/>
      <c r="F34" s="81"/>
      <c r="G34" s="81"/>
      <c r="H34" s="81"/>
      <c r="I34" s="81"/>
      <c r="J34" s="81"/>
      <c r="K34" s="81"/>
      <c r="L34" s="81"/>
      <c r="M34" s="84"/>
    </row>
    <row r="35" spans="1:13" ht="12" customHeight="1">
      <c r="A35" s="76">
        <v>1</v>
      </c>
      <c r="B35" s="76">
        <v>11</v>
      </c>
      <c r="C35" s="16">
        <v>111</v>
      </c>
      <c r="D35" s="30" t="s">
        <v>67</v>
      </c>
      <c r="E35" s="79" t="s">
        <v>60</v>
      </c>
      <c r="F35" s="79">
        <v>195.46</v>
      </c>
      <c r="G35" s="79">
        <v>187.16200000000001</v>
      </c>
      <c r="H35" s="79">
        <v>8.2973999999999997</v>
      </c>
      <c r="I35" s="79" t="s">
        <v>69</v>
      </c>
      <c r="J35" s="79">
        <v>10450</v>
      </c>
      <c r="K35" s="79">
        <f t="shared" ref="K35" si="9">F35*J35</f>
        <v>2042557</v>
      </c>
      <c r="L35" s="79" t="s">
        <v>70</v>
      </c>
      <c r="M35" s="82" t="s">
        <v>88</v>
      </c>
    </row>
    <row r="36" spans="1:13" ht="12" customHeight="1">
      <c r="A36" s="77"/>
      <c r="B36" s="77"/>
      <c r="C36" s="16">
        <v>211</v>
      </c>
      <c r="D36" s="30" t="s">
        <v>68</v>
      </c>
      <c r="E36" s="80"/>
      <c r="F36" s="80"/>
      <c r="G36" s="80"/>
      <c r="H36" s="80"/>
      <c r="I36" s="80"/>
      <c r="J36" s="80"/>
      <c r="K36" s="80"/>
      <c r="L36" s="80"/>
      <c r="M36" s="83"/>
    </row>
    <row r="37" spans="1:13" ht="12" customHeight="1">
      <c r="A37" s="78"/>
      <c r="B37" s="78"/>
      <c r="C37" s="16">
        <v>311</v>
      </c>
      <c r="D37" s="30" t="s">
        <v>68</v>
      </c>
      <c r="E37" s="81"/>
      <c r="F37" s="81"/>
      <c r="G37" s="81"/>
      <c r="H37" s="81"/>
      <c r="I37" s="81"/>
      <c r="J37" s="81"/>
      <c r="K37" s="81"/>
      <c r="L37" s="81"/>
      <c r="M37" s="84"/>
    </row>
    <row r="38" spans="1:13" ht="12" customHeight="1">
      <c r="A38" s="76">
        <v>2</v>
      </c>
      <c r="B38" s="76">
        <v>1</v>
      </c>
      <c r="C38" s="16">
        <v>101</v>
      </c>
      <c r="D38" s="30" t="s">
        <v>67</v>
      </c>
      <c r="E38" s="85" t="s">
        <v>60</v>
      </c>
      <c r="F38" s="79">
        <v>195.09</v>
      </c>
      <c r="G38" s="88">
        <v>187.16200000000001</v>
      </c>
      <c r="H38" s="79">
        <v>7.9291999999999998</v>
      </c>
      <c r="I38" s="79" t="s">
        <v>69</v>
      </c>
      <c r="J38" s="79">
        <v>10450</v>
      </c>
      <c r="K38" s="79">
        <f t="shared" ref="K38" si="10">F38*J38</f>
        <v>2038690.5</v>
      </c>
      <c r="L38" s="79" t="s">
        <v>70</v>
      </c>
      <c r="M38" s="82" t="s">
        <v>89</v>
      </c>
    </row>
    <row r="39" spans="1:13" ht="12" customHeight="1">
      <c r="A39" s="77"/>
      <c r="B39" s="77"/>
      <c r="C39" s="16">
        <v>201</v>
      </c>
      <c r="D39" s="30" t="s">
        <v>68</v>
      </c>
      <c r="E39" s="86"/>
      <c r="F39" s="80"/>
      <c r="G39" s="89"/>
      <c r="H39" s="80"/>
      <c r="I39" s="80"/>
      <c r="J39" s="80"/>
      <c r="K39" s="80"/>
      <c r="L39" s="80"/>
      <c r="M39" s="83"/>
    </row>
    <row r="40" spans="1:13" ht="12" customHeight="1">
      <c r="A40" s="78"/>
      <c r="B40" s="78"/>
      <c r="C40" s="16">
        <v>301</v>
      </c>
      <c r="D40" s="30" t="s">
        <v>68</v>
      </c>
      <c r="E40" s="87"/>
      <c r="F40" s="81"/>
      <c r="G40" s="90"/>
      <c r="H40" s="81"/>
      <c r="I40" s="81"/>
      <c r="J40" s="81"/>
      <c r="K40" s="81"/>
      <c r="L40" s="81"/>
      <c r="M40" s="84"/>
    </row>
    <row r="41" spans="1:13" ht="12" customHeight="1">
      <c r="A41" s="76">
        <v>2</v>
      </c>
      <c r="B41" s="76">
        <v>2</v>
      </c>
      <c r="C41" s="16">
        <v>102</v>
      </c>
      <c r="D41" s="30" t="s">
        <v>67</v>
      </c>
      <c r="E41" s="85" t="s">
        <v>60</v>
      </c>
      <c r="F41" s="79">
        <v>194.96</v>
      </c>
      <c r="G41" s="88">
        <v>187.036</v>
      </c>
      <c r="H41" s="79">
        <v>7.9238</v>
      </c>
      <c r="I41" s="79" t="s">
        <v>69</v>
      </c>
      <c r="J41" s="79">
        <v>10450</v>
      </c>
      <c r="K41" s="79">
        <f t="shared" ref="K41" si="11">F41*J41</f>
        <v>2037332</v>
      </c>
      <c r="L41" s="79" t="s">
        <v>70</v>
      </c>
      <c r="M41" s="82" t="s">
        <v>90</v>
      </c>
    </row>
    <row r="42" spans="1:13" ht="12" customHeight="1">
      <c r="A42" s="77"/>
      <c r="B42" s="77"/>
      <c r="C42" s="16">
        <v>202</v>
      </c>
      <c r="D42" s="30" t="s">
        <v>68</v>
      </c>
      <c r="E42" s="86"/>
      <c r="F42" s="80"/>
      <c r="G42" s="89"/>
      <c r="H42" s="80"/>
      <c r="I42" s="80"/>
      <c r="J42" s="80"/>
      <c r="K42" s="80"/>
      <c r="L42" s="80"/>
      <c r="M42" s="83"/>
    </row>
    <row r="43" spans="1:13" ht="12" customHeight="1">
      <c r="A43" s="78"/>
      <c r="B43" s="78"/>
      <c r="C43" s="16">
        <v>302</v>
      </c>
      <c r="D43" s="30" t="s">
        <v>68</v>
      </c>
      <c r="E43" s="87"/>
      <c r="F43" s="81"/>
      <c r="G43" s="90"/>
      <c r="H43" s="81"/>
      <c r="I43" s="81"/>
      <c r="J43" s="81"/>
      <c r="K43" s="81"/>
      <c r="L43" s="81"/>
      <c r="M43" s="84"/>
    </row>
    <row r="44" spans="1:13" ht="12" customHeight="1">
      <c r="A44" s="76">
        <v>2</v>
      </c>
      <c r="B44" s="76">
        <v>3</v>
      </c>
      <c r="C44" s="16">
        <v>103</v>
      </c>
      <c r="D44" s="30" t="s">
        <v>67</v>
      </c>
      <c r="E44" s="85" t="s">
        <v>60</v>
      </c>
      <c r="F44" s="79">
        <v>194.96</v>
      </c>
      <c r="G44" s="88">
        <v>187.036</v>
      </c>
      <c r="H44" s="79">
        <v>7.9238</v>
      </c>
      <c r="I44" s="79" t="s">
        <v>69</v>
      </c>
      <c r="J44" s="79">
        <v>10450</v>
      </c>
      <c r="K44" s="79">
        <f t="shared" ref="K44" si="12">F44*J44</f>
        <v>2037332</v>
      </c>
      <c r="L44" s="79" t="s">
        <v>70</v>
      </c>
      <c r="M44" s="82" t="s">
        <v>91</v>
      </c>
    </row>
    <row r="45" spans="1:13" ht="12" customHeight="1">
      <c r="A45" s="77"/>
      <c r="B45" s="77"/>
      <c r="C45" s="16">
        <v>203</v>
      </c>
      <c r="D45" s="30" t="s">
        <v>68</v>
      </c>
      <c r="E45" s="86"/>
      <c r="F45" s="80"/>
      <c r="G45" s="89"/>
      <c r="H45" s="80"/>
      <c r="I45" s="80"/>
      <c r="J45" s="80"/>
      <c r="K45" s="80"/>
      <c r="L45" s="80"/>
      <c r="M45" s="83"/>
    </row>
    <row r="46" spans="1:13" ht="12" customHeight="1">
      <c r="A46" s="78"/>
      <c r="B46" s="78"/>
      <c r="C46" s="16">
        <v>303</v>
      </c>
      <c r="D46" s="30" t="s">
        <v>68</v>
      </c>
      <c r="E46" s="87"/>
      <c r="F46" s="81"/>
      <c r="G46" s="90"/>
      <c r="H46" s="81"/>
      <c r="I46" s="81"/>
      <c r="J46" s="81"/>
      <c r="K46" s="81"/>
      <c r="L46" s="81"/>
      <c r="M46" s="84"/>
    </row>
    <row r="47" spans="1:13" ht="12" customHeight="1">
      <c r="A47" s="76">
        <v>2</v>
      </c>
      <c r="B47" s="76">
        <v>4</v>
      </c>
      <c r="C47" s="16">
        <v>104</v>
      </c>
      <c r="D47" s="30" t="s">
        <v>67</v>
      </c>
      <c r="E47" s="85" t="s">
        <v>60</v>
      </c>
      <c r="F47" s="79">
        <v>194.96</v>
      </c>
      <c r="G47" s="88">
        <v>187.036</v>
      </c>
      <c r="H47" s="79">
        <v>7.9238</v>
      </c>
      <c r="I47" s="79" t="s">
        <v>69</v>
      </c>
      <c r="J47" s="79">
        <v>10450</v>
      </c>
      <c r="K47" s="79">
        <f t="shared" ref="K47" si="13">F47*J47</f>
        <v>2037332</v>
      </c>
      <c r="L47" s="79" t="s">
        <v>70</v>
      </c>
      <c r="M47" s="82" t="s">
        <v>92</v>
      </c>
    </row>
    <row r="48" spans="1:13" ht="12" customHeight="1">
      <c r="A48" s="77"/>
      <c r="B48" s="77"/>
      <c r="C48" s="16">
        <v>204</v>
      </c>
      <c r="D48" s="30" t="s">
        <v>68</v>
      </c>
      <c r="E48" s="86"/>
      <c r="F48" s="80"/>
      <c r="G48" s="89"/>
      <c r="H48" s="80"/>
      <c r="I48" s="80"/>
      <c r="J48" s="80"/>
      <c r="K48" s="80"/>
      <c r="L48" s="80"/>
      <c r="M48" s="83"/>
    </row>
    <row r="49" spans="1:13" ht="12" customHeight="1">
      <c r="A49" s="78"/>
      <c r="B49" s="78"/>
      <c r="C49" s="16">
        <v>304</v>
      </c>
      <c r="D49" s="30" t="s">
        <v>68</v>
      </c>
      <c r="E49" s="87"/>
      <c r="F49" s="81"/>
      <c r="G49" s="90"/>
      <c r="H49" s="81"/>
      <c r="I49" s="81"/>
      <c r="J49" s="81"/>
      <c r="K49" s="81"/>
      <c r="L49" s="81"/>
      <c r="M49" s="84"/>
    </row>
    <row r="50" spans="1:13" ht="12" customHeight="1">
      <c r="A50" s="76">
        <v>2</v>
      </c>
      <c r="B50" s="76">
        <v>5</v>
      </c>
      <c r="C50" s="16">
        <v>105</v>
      </c>
      <c r="D50" s="30" t="s">
        <v>67</v>
      </c>
      <c r="E50" s="85" t="s">
        <v>60</v>
      </c>
      <c r="F50" s="79">
        <v>194.96</v>
      </c>
      <c r="G50" s="88">
        <v>187.036</v>
      </c>
      <c r="H50" s="79">
        <v>7.9238</v>
      </c>
      <c r="I50" s="79" t="s">
        <v>69</v>
      </c>
      <c r="J50" s="79">
        <v>10450</v>
      </c>
      <c r="K50" s="79">
        <f t="shared" ref="K50" si="14">F50*J50</f>
        <v>2037332</v>
      </c>
      <c r="L50" s="79" t="s">
        <v>70</v>
      </c>
      <c r="M50" s="82" t="s">
        <v>93</v>
      </c>
    </row>
    <row r="51" spans="1:13" ht="12" customHeight="1">
      <c r="A51" s="77"/>
      <c r="B51" s="77"/>
      <c r="C51" s="16">
        <v>205</v>
      </c>
      <c r="D51" s="30" t="s">
        <v>68</v>
      </c>
      <c r="E51" s="86"/>
      <c r="F51" s="80"/>
      <c r="G51" s="89"/>
      <c r="H51" s="80"/>
      <c r="I51" s="80"/>
      <c r="J51" s="80"/>
      <c r="K51" s="80"/>
      <c r="L51" s="80"/>
      <c r="M51" s="83"/>
    </row>
    <row r="52" spans="1:13" ht="12" customHeight="1">
      <c r="A52" s="78"/>
      <c r="B52" s="78"/>
      <c r="C52" s="16">
        <v>305</v>
      </c>
      <c r="D52" s="30" t="s">
        <v>68</v>
      </c>
      <c r="E52" s="87"/>
      <c r="F52" s="81"/>
      <c r="G52" s="90"/>
      <c r="H52" s="81"/>
      <c r="I52" s="81"/>
      <c r="J52" s="81"/>
      <c r="K52" s="81"/>
      <c r="L52" s="81"/>
      <c r="M52" s="84"/>
    </row>
    <row r="53" spans="1:13" ht="12" customHeight="1">
      <c r="A53" s="76">
        <v>2</v>
      </c>
      <c r="B53" s="76">
        <v>6</v>
      </c>
      <c r="C53" s="16">
        <v>106</v>
      </c>
      <c r="D53" s="30" t="s">
        <v>67</v>
      </c>
      <c r="E53" s="85" t="s">
        <v>60</v>
      </c>
      <c r="F53" s="79">
        <v>194.96</v>
      </c>
      <c r="G53" s="88">
        <v>187.036</v>
      </c>
      <c r="H53" s="79">
        <v>7.9238</v>
      </c>
      <c r="I53" s="79" t="s">
        <v>69</v>
      </c>
      <c r="J53" s="79">
        <v>10450</v>
      </c>
      <c r="K53" s="79">
        <f t="shared" ref="K53" si="15">F53*J53</f>
        <v>2037332</v>
      </c>
      <c r="L53" s="79" t="s">
        <v>70</v>
      </c>
      <c r="M53" s="82" t="s">
        <v>94</v>
      </c>
    </row>
    <row r="54" spans="1:13" ht="12" customHeight="1">
      <c r="A54" s="77"/>
      <c r="B54" s="77"/>
      <c r="C54" s="16">
        <v>206</v>
      </c>
      <c r="D54" s="30" t="s">
        <v>68</v>
      </c>
      <c r="E54" s="86"/>
      <c r="F54" s="80"/>
      <c r="G54" s="89"/>
      <c r="H54" s="80"/>
      <c r="I54" s="80"/>
      <c r="J54" s="80"/>
      <c r="K54" s="80"/>
      <c r="L54" s="80"/>
      <c r="M54" s="83"/>
    </row>
    <row r="55" spans="1:13" ht="12" customHeight="1">
      <c r="A55" s="78"/>
      <c r="B55" s="78"/>
      <c r="C55" s="16">
        <v>306</v>
      </c>
      <c r="D55" s="30" t="s">
        <v>68</v>
      </c>
      <c r="E55" s="87"/>
      <c r="F55" s="81"/>
      <c r="G55" s="90"/>
      <c r="H55" s="81"/>
      <c r="I55" s="81"/>
      <c r="J55" s="81"/>
      <c r="K55" s="81"/>
      <c r="L55" s="81"/>
      <c r="M55" s="84"/>
    </row>
    <row r="56" spans="1:13" ht="12" customHeight="1">
      <c r="A56" s="76">
        <v>2</v>
      </c>
      <c r="B56" s="76">
        <v>7</v>
      </c>
      <c r="C56" s="16">
        <v>107</v>
      </c>
      <c r="D56" s="30" t="s">
        <v>67</v>
      </c>
      <c r="E56" s="85" t="s">
        <v>60</v>
      </c>
      <c r="F56" s="79">
        <v>212.39</v>
      </c>
      <c r="G56" s="88">
        <v>203.756</v>
      </c>
      <c r="H56" s="79">
        <v>8.6321999999999992</v>
      </c>
      <c r="I56" s="79" t="s">
        <v>69</v>
      </c>
      <c r="J56" s="79">
        <v>8000</v>
      </c>
      <c r="K56" s="79">
        <f t="shared" ref="K56" si="16">F56*J56</f>
        <v>1699120</v>
      </c>
      <c r="L56" s="79" t="s">
        <v>70</v>
      </c>
      <c r="M56" s="82" t="s">
        <v>95</v>
      </c>
    </row>
    <row r="57" spans="1:13" ht="12" customHeight="1">
      <c r="A57" s="77"/>
      <c r="B57" s="77"/>
      <c r="C57" s="16">
        <v>207</v>
      </c>
      <c r="D57" s="30" t="s">
        <v>68</v>
      </c>
      <c r="E57" s="86"/>
      <c r="F57" s="80"/>
      <c r="G57" s="89"/>
      <c r="H57" s="80"/>
      <c r="I57" s="80"/>
      <c r="J57" s="80"/>
      <c r="K57" s="80"/>
      <c r="L57" s="80"/>
      <c r="M57" s="83"/>
    </row>
    <row r="58" spans="1:13" ht="12" customHeight="1">
      <c r="A58" s="78"/>
      <c r="B58" s="78"/>
      <c r="C58" s="16">
        <v>307</v>
      </c>
      <c r="D58" s="30" t="s">
        <v>68</v>
      </c>
      <c r="E58" s="87"/>
      <c r="F58" s="81"/>
      <c r="G58" s="90"/>
      <c r="H58" s="81"/>
      <c r="I58" s="81"/>
      <c r="J58" s="81"/>
      <c r="K58" s="81"/>
      <c r="L58" s="81"/>
      <c r="M58" s="84"/>
    </row>
    <row r="59" spans="1:13" ht="12" customHeight="1">
      <c r="A59" s="34"/>
      <c r="B59" s="34"/>
      <c r="C59" s="35"/>
      <c r="D59" s="36"/>
      <c r="E59" s="36"/>
      <c r="F59" s="37">
        <f>SUM(F5:F58)</f>
        <v>3553.41</v>
      </c>
      <c r="G59" s="38"/>
      <c r="H59" s="37"/>
      <c r="I59" s="37"/>
      <c r="J59" s="37">
        <f>K59/F59</f>
        <v>9972.24131186663</v>
      </c>
      <c r="K59" s="37">
        <f>SUM(K5:K58)</f>
        <v>35435462</v>
      </c>
      <c r="L59" s="37"/>
      <c r="M59" s="39"/>
    </row>
    <row r="60" spans="1:13" ht="12" customHeight="1">
      <c r="A60" s="34"/>
      <c r="B60" s="34"/>
      <c r="C60" s="35"/>
      <c r="D60" s="36"/>
      <c r="E60" s="36"/>
      <c r="F60" s="37"/>
      <c r="G60" s="38"/>
      <c r="H60" s="37"/>
      <c r="I60" s="37"/>
      <c r="J60" s="37"/>
      <c r="K60" s="37"/>
      <c r="L60" s="37"/>
      <c r="M60" s="39"/>
    </row>
    <row r="61" spans="1:13">
      <c r="C61" s="17" t="s">
        <v>72</v>
      </c>
      <c r="D61" s="20" t="s">
        <v>74</v>
      </c>
      <c r="E61" s="17" t="s">
        <v>73</v>
      </c>
      <c r="F61" s="17">
        <f>SUM(F5:F58)</f>
        <v>3553.41</v>
      </c>
      <c r="I61" s="17" t="s">
        <v>97</v>
      </c>
      <c r="J61" s="17">
        <v>9972.52</v>
      </c>
      <c r="K61" s="17" t="s">
        <v>101</v>
      </c>
    </row>
    <row r="63" spans="1:13">
      <c r="J63" s="95" t="s">
        <v>45</v>
      </c>
      <c r="K63" s="95"/>
      <c r="L63" s="25">
        <v>12358</v>
      </c>
    </row>
    <row r="64" spans="1:13">
      <c r="J64" s="25"/>
      <c r="K64" s="25"/>
      <c r="L64" s="25"/>
    </row>
    <row r="65" spans="10:12">
      <c r="J65" s="95"/>
      <c r="K65" s="95"/>
      <c r="L65" s="95"/>
    </row>
  </sheetData>
  <mergeCells count="202">
    <mergeCell ref="M50:M52"/>
    <mergeCell ref="L50:L52"/>
    <mergeCell ref="L56:L58"/>
    <mergeCell ref="I53:I55"/>
    <mergeCell ref="I50:I52"/>
    <mergeCell ref="M56:M58"/>
    <mergeCell ref="L53:L55"/>
    <mergeCell ref="M53:M55"/>
    <mergeCell ref="J56:J58"/>
    <mergeCell ref="K56:K58"/>
    <mergeCell ref="I56:I58"/>
    <mergeCell ref="E56:E58"/>
    <mergeCell ref="F56:F58"/>
    <mergeCell ref="G56:G58"/>
    <mergeCell ref="H56:H58"/>
    <mergeCell ref="H53:H55"/>
    <mergeCell ref="A56:A58"/>
    <mergeCell ref="G50:G52"/>
    <mergeCell ref="E53:E55"/>
    <mergeCell ref="B56:B58"/>
    <mergeCell ref="A50:A52"/>
    <mergeCell ref="B50:B52"/>
    <mergeCell ref="E50:E52"/>
    <mergeCell ref="F50:F52"/>
    <mergeCell ref="G53:G55"/>
    <mergeCell ref="F53:F55"/>
    <mergeCell ref="M44:M46"/>
    <mergeCell ref="M29:M31"/>
    <mergeCell ref="K35:K37"/>
    <mergeCell ref="K32:K34"/>
    <mergeCell ref="L35:L37"/>
    <mergeCell ref="M35:M37"/>
    <mergeCell ref="M32:M34"/>
    <mergeCell ref="A32:A34"/>
    <mergeCell ref="B32:B34"/>
    <mergeCell ref="E29:E31"/>
    <mergeCell ref="A35:A37"/>
    <mergeCell ref="A38:A40"/>
    <mergeCell ref="B38:B40"/>
    <mergeCell ref="B44:B46"/>
    <mergeCell ref="E44:E46"/>
    <mergeCell ref="B35:B37"/>
    <mergeCell ref="E35:E37"/>
    <mergeCell ref="F35:F37"/>
    <mergeCell ref="E38:E40"/>
    <mergeCell ref="F44:F46"/>
    <mergeCell ref="F29:F31"/>
    <mergeCell ref="K44:K46"/>
    <mergeCell ref="A44:A46"/>
    <mergeCell ref="A41:A43"/>
    <mergeCell ref="K11:K13"/>
    <mergeCell ref="G29:G31"/>
    <mergeCell ref="H26:H28"/>
    <mergeCell ref="I17:I19"/>
    <mergeCell ref="J17:J19"/>
    <mergeCell ref="J23:J25"/>
    <mergeCell ref="J20:J22"/>
    <mergeCell ref="I20:I22"/>
    <mergeCell ref="A53:A55"/>
    <mergeCell ref="B53:B55"/>
    <mergeCell ref="B41:B43"/>
    <mergeCell ref="K53:K55"/>
    <mergeCell ref="A47:A49"/>
    <mergeCell ref="B47:B49"/>
    <mergeCell ref="E47:E49"/>
    <mergeCell ref="F47:F49"/>
    <mergeCell ref="F26:F28"/>
    <mergeCell ref="E14:E16"/>
    <mergeCell ref="G20:G22"/>
    <mergeCell ref="J35:J37"/>
    <mergeCell ref="K50:K52"/>
    <mergeCell ref="G38:G40"/>
    <mergeCell ref="G35:G37"/>
    <mergeCell ref="G32:G34"/>
    <mergeCell ref="H5:H7"/>
    <mergeCell ref="L5:L7"/>
    <mergeCell ref="M5:M7"/>
    <mergeCell ref="B5:B7"/>
    <mergeCell ref="I5:I7"/>
    <mergeCell ref="I14:I16"/>
    <mergeCell ref="I8:I10"/>
    <mergeCell ref="G11:G13"/>
    <mergeCell ref="H14:H16"/>
    <mergeCell ref="G14:G16"/>
    <mergeCell ref="M8:M10"/>
    <mergeCell ref="M11:M13"/>
    <mergeCell ref="K14:K16"/>
    <mergeCell ref="M14:M16"/>
    <mergeCell ref="L14:L16"/>
    <mergeCell ref="G8:G10"/>
    <mergeCell ref="L8:L10"/>
    <mergeCell ref="K8:K10"/>
    <mergeCell ref="L11:L13"/>
    <mergeCell ref="I11:I13"/>
    <mergeCell ref="J11:J13"/>
    <mergeCell ref="H8:H10"/>
    <mergeCell ref="J8:J10"/>
    <mergeCell ref="H11:H13"/>
    <mergeCell ref="A1:M1"/>
    <mergeCell ref="A2:M2"/>
    <mergeCell ref="A5:A7"/>
    <mergeCell ref="J5:J7"/>
    <mergeCell ref="K5:K7"/>
    <mergeCell ref="J65:L65"/>
    <mergeCell ref="J63:K63"/>
    <mergeCell ref="L38:L40"/>
    <mergeCell ref="J53:J55"/>
    <mergeCell ref="K41:K43"/>
    <mergeCell ref="E5:E7"/>
    <mergeCell ref="F5:F7"/>
    <mergeCell ref="G5:G7"/>
    <mergeCell ref="E32:E34"/>
    <mergeCell ref="F32:F34"/>
    <mergeCell ref="L29:L31"/>
    <mergeCell ref="L32:L34"/>
    <mergeCell ref="K29:K31"/>
    <mergeCell ref="L44:L46"/>
    <mergeCell ref="K38:K40"/>
    <mergeCell ref="J47:J49"/>
    <mergeCell ref="G41:G43"/>
    <mergeCell ref="G26:G28"/>
    <mergeCell ref="J32:J34"/>
    <mergeCell ref="J38:J40"/>
    <mergeCell ref="I44:I46"/>
    <mergeCell ref="H44:H46"/>
    <mergeCell ref="I35:I37"/>
    <mergeCell ref="I41:I43"/>
    <mergeCell ref="H50:H52"/>
    <mergeCell ref="J50:J52"/>
    <mergeCell ref="K26:K28"/>
    <mergeCell ref="H35:H37"/>
    <mergeCell ref="H32:H34"/>
    <mergeCell ref="E26:E28"/>
    <mergeCell ref="F38:F40"/>
    <mergeCell ref="E41:E43"/>
    <mergeCell ref="F41:F43"/>
    <mergeCell ref="I32:I34"/>
    <mergeCell ref="M47:M49"/>
    <mergeCell ref="M41:M43"/>
    <mergeCell ref="M38:M40"/>
    <mergeCell ref="H41:H43"/>
    <mergeCell ref="H47:H49"/>
    <mergeCell ref="I47:I49"/>
    <mergeCell ref="I38:I40"/>
    <mergeCell ref="H38:H40"/>
    <mergeCell ref="J41:J43"/>
    <mergeCell ref="J44:J46"/>
    <mergeCell ref="G47:G49"/>
    <mergeCell ref="H29:H31"/>
    <mergeCell ref="L41:L43"/>
    <mergeCell ref="K47:K49"/>
    <mergeCell ref="L47:L49"/>
    <mergeCell ref="I29:I31"/>
    <mergeCell ref="J29:J31"/>
    <mergeCell ref="G44:G46"/>
    <mergeCell ref="M26:M28"/>
    <mergeCell ref="L26:L28"/>
    <mergeCell ref="I26:I28"/>
    <mergeCell ref="J26:J28"/>
    <mergeCell ref="L17:L19"/>
    <mergeCell ref="K17:K19"/>
    <mergeCell ref="K23:K25"/>
    <mergeCell ref="M23:M25"/>
    <mergeCell ref="M20:M22"/>
    <mergeCell ref="L23:L25"/>
    <mergeCell ref="K20:K22"/>
    <mergeCell ref="L20:L22"/>
    <mergeCell ref="M17:M19"/>
    <mergeCell ref="I23:I25"/>
    <mergeCell ref="B8:B10"/>
    <mergeCell ref="B20:B22"/>
    <mergeCell ref="E17:E19"/>
    <mergeCell ref="H17:H19"/>
    <mergeCell ref="G17:G19"/>
    <mergeCell ref="E8:E10"/>
    <mergeCell ref="F23:F25"/>
    <mergeCell ref="F17:F19"/>
    <mergeCell ref="F20:F22"/>
    <mergeCell ref="A8:A10"/>
    <mergeCell ref="A14:A16"/>
    <mergeCell ref="A11:A13"/>
    <mergeCell ref="B11:B13"/>
    <mergeCell ref="B17:B19"/>
    <mergeCell ref="A29:A31"/>
    <mergeCell ref="B29:B31"/>
    <mergeCell ref="B26:B28"/>
    <mergeCell ref="J14:J16"/>
    <mergeCell ref="E23:E25"/>
    <mergeCell ref="F8:F10"/>
    <mergeCell ref="F14:F16"/>
    <mergeCell ref="E11:E13"/>
    <mergeCell ref="F11:F13"/>
    <mergeCell ref="H23:H25"/>
    <mergeCell ref="E20:E22"/>
    <mergeCell ref="A17:A19"/>
    <mergeCell ref="A20:A22"/>
    <mergeCell ref="A23:A25"/>
    <mergeCell ref="B23:B25"/>
    <mergeCell ref="A26:A28"/>
    <mergeCell ref="H20:H22"/>
    <mergeCell ref="G23:G25"/>
    <mergeCell ref="B14:B16"/>
  </mergeCells>
  <phoneticPr fontId="1" type="noConversion"/>
  <pageMargins left="0.27" right="0.15" top="0.27" bottom="0.3" header="0.18" footer="0.21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1幢商品房销售价目表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2020-08-11T00:59:31Z</cp:lastPrinted>
  <dcterms:created xsi:type="dcterms:W3CDTF">2006-09-13T11:21:51Z</dcterms:created>
  <dcterms:modified xsi:type="dcterms:W3CDTF">2020-08-11T02:27:41Z</dcterms:modified>
</cp:coreProperties>
</file>