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公寓" sheetId="3" r:id="rId2"/>
    <sheet name="商铺" sheetId="10" r:id="rId3"/>
    <sheet name="车位价目表" sheetId="8" r:id="rId4"/>
  </sheets>
  <calcPr calcId="144525"/>
</workbook>
</file>

<file path=xl/sharedStrings.xml><?xml version="1.0" encoding="utf-8"?>
<sst xmlns="http://schemas.openxmlformats.org/spreadsheetml/2006/main" count="154">
  <si>
    <t>商品房销售标价牌</t>
  </si>
  <si>
    <t>开发企业名称</t>
  </si>
  <si>
    <t>余姚市新世纪交通房地产有限公司</t>
  </si>
  <si>
    <t>楼盘名称</t>
  </si>
  <si>
    <t>阳明印象</t>
  </si>
  <si>
    <t>坐落位置</t>
  </si>
  <si>
    <t>余姚市城区阳明西路与西石山路交叉口</t>
  </si>
  <si>
    <t>预售许可证号码</t>
  </si>
  <si>
    <t>余房预许字（2015）第15号</t>
  </si>
  <si>
    <t>预售许可套数</t>
  </si>
  <si>
    <t>1幢107套（共1幢）</t>
  </si>
  <si>
    <t>土地性质</t>
  </si>
  <si>
    <t>商业</t>
  </si>
  <si>
    <t>土地使用起止年限</t>
  </si>
  <si>
    <t>2008年3月23日至2048年5月21日</t>
  </si>
  <si>
    <t>容积率</t>
  </si>
  <si>
    <t>≤1.5</t>
  </si>
  <si>
    <t>建筑结构</t>
  </si>
  <si>
    <t>框架结构</t>
  </si>
  <si>
    <t>绿化率</t>
  </si>
  <si>
    <t>≥15%</t>
  </si>
  <si>
    <t>车位配比率</t>
  </si>
  <si>
    <t>地上50个，地下34个</t>
  </si>
  <si>
    <t>装修状况</t>
  </si>
  <si>
    <t>毛坯房</t>
  </si>
  <si>
    <t>房屋类型</t>
  </si>
  <si>
    <t>多层</t>
  </si>
  <si>
    <t>房源概况</t>
  </si>
  <si>
    <t>户型</t>
  </si>
  <si>
    <t>建筑面积</t>
  </si>
  <si>
    <t>7146平方米</t>
  </si>
  <si>
    <t>可供销售房屋总套数</t>
  </si>
  <si>
    <t>28套（公寓23套+商铺5套）、车位22只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</si>
  <si>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</si>
  <si>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</si>
  <si>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</si>
  <si>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</si>
  <si>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</si>
  <si>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</si>
  <si>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</si>
  <si>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</si>
  <si>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</si>
  <si>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</si>
  <si>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</si>
  <si>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</si>
  <si>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</si>
  <si>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</si>
  <si>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</si>
  <si>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</si>
  <si>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</si>
  <si>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</si>
  <si>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</si>
  <si>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余姚市振兴物业管理有限公司</t>
  </si>
  <si>
    <t>物业管理服务</t>
  </si>
  <si>
    <t>1、商铺：1-2层：1.00元/月/平方米；
商业房3-6层：2.20元/月/平方米；（所取的物业综合服务费包含电梯电费、年检费、日常维修保养费、二次供水能耗费）
2、地下车位公共设施使用费：60元/月/只
3、建筑垃圾清运费（一次性）：4元/㎡</t>
  </si>
  <si>
    <t>按前期物业服务合同</t>
  </si>
  <si>
    <t>特别提示</t>
  </si>
  <si>
    <t>商品房和车库（车位）、辅房销售的具体标价内容详见价目表或价格手册。价格举报电话：12358</t>
  </si>
  <si>
    <t>填报日期： 2022年3月21日</t>
  </si>
  <si>
    <t>商品房销售价目表</t>
  </si>
  <si>
    <t>楼盘名称：阳明印象(单身公寓)</t>
  </si>
  <si>
    <t>填制日期：2021年3月21日</t>
  </si>
  <si>
    <t>序号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</si>
  <si>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</si>
  <si>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</si>
  <si>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</si>
  <si>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</si>
  <si>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</si>
  <si>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</si>
  <si>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</si>
  <si>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</si>
  <si>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</si>
  <si>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</si>
  <si>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/</t>
  </si>
  <si>
    <t>301号</t>
  </si>
  <si>
    <t>3.3米</t>
  </si>
  <si>
    <t>元/平方米</t>
  </si>
  <si>
    <t>未售</t>
  </si>
  <si>
    <t>302号</t>
  </si>
  <si>
    <t>303号</t>
  </si>
  <si>
    <t>304号</t>
  </si>
  <si>
    <t>305号</t>
  </si>
  <si>
    <t>401号</t>
  </si>
  <si>
    <t>402号</t>
  </si>
  <si>
    <t>403号</t>
  </si>
  <si>
    <t>404号</t>
  </si>
  <si>
    <t>405号</t>
  </si>
  <si>
    <t>406号</t>
  </si>
  <si>
    <t>407号</t>
  </si>
  <si>
    <t>420号</t>
  </si>
  <si>
    <t>501号</t>
  </si>
  <si>
    <t>502号</t>
  </si>
  <si>
    <t>503号</t>
  </si>
  <si>
    <t>504号</t>
  </si>
  <si>
    <t>602号</t>
  </si>
  <si>
    <t>4.5米</t>
  </si>
  <si>
    <t>605号</t>
  </si>
  <si>
    <t>606号</t>
  </si>
  <si>
    <t>607号</t>
  </si>
  <si>
    <t>608号</t>
  </si>
  <si>
    <t>609号</t>
  </si>
  <si>
    <t>本表报备房源总套数23套，总面积1098.44㎡，总价8995564元，均单价8189元/㎡。</t>
  </si>
  <si>
    <t>价格举报电话：12358</t>
  </si>
  <si>
    <t>楼盘名称：阳明印象(商铺)</t>
  </si>
  <si>
    <t>门牌号</t>
  </si>
  <si>
    <t>建筑
面积㎡</t>
  </si>
  <si>
    <t>套内建筑
面积㎡</t>
  </si>
  <si>
    <t>公摊建筑
面积㎡</t>
  </si>
  <si>
    <t>计价
单位</t>
  </si>
  <si>
    <t>销售
状态</t>
  </si>
  <si>
    <t>一层</t>
  </si>
  <si>
    <t>二层</t>
  </si>
  <si>
    <t>阳明西路282-1、2号</t>
  </si>
  <si>
    <t>3.9米</t>
  </si>
  <si>
    <t>一通二商铺</t>
  </si>
  <si>
    <t>阳明西路282-1、3号</t>
  </si>
  <si>
    <t>阳明西路282-1、4号</t>
  </si>
  <si>
    <t>阳明西路282-1、5号</t>
  </si>
  <si>
    <t>阳明西路282-1、7号</t>
  </si>
  <si>
    <t>本表报备房源总套数5套，总面积1263.5㎡，总价28511230元，均单价22565元/㎡。</t>
  </si>
  <si>
    <t>车位销售价目表</t>
  </si>
  <si>
    <t>楼盘名称：阳明印象</t>
  </si>
  <si>
    <t>填制日期：2022年3月21日</t>
  </si>
  <si>
    <t>车位编号</t>
  </si>
  <si>
    <t>车位高度</t>
  </si>
  <si>
    <t>面积</t>
  </si>
  <si>
    <t>总价款</t>
  </si>
  <si>
    <t>有无产权</t>
  </si>
  <si>
    <t>使用年限</t>
  </si>
  <si>
    <t>车位1</t>
  </si>
  <si>
    <t>元/只</t>
  </si>
  <si>
    <t>40年</t>
  </si>
  <si>
    <t>车位2</t>
  </si>
  <si>
    <t>车位3</t>
  </si>
  <si>
    <t>车位4</t>
  </si>
  <si>
    <t>车位5</t>
  </si>
  <si>
    <t>车位6</t>
  </si>
  <si>
    <t>车位7</t>
  </si>
  <si>
    <t>车位10</t>
  </si>
  <si>
    <t>车位11</t>
  </si>
  <si>
    <t>车位12</t>
  </si>
  <si>
    <t>车位13</t>
  </si>
  <si>
    <t>车位14</t>
  </si>
  <si>
    <t>车位15</t>
  </si>
  <si>
    <t>车位16</t>
  </si>
  <si>
    <t>车位17</t>
  </si>
  <si>
    <t>车位18</t>
  </si>
  <si>
    <t>车位22</t>
  </si>
  <si>
    <t>车位23</t>
  </si>
  <si>
    <t>车位24</t>
  </si>
  <si>
    <t>车位31</t>
  </si>
  <si>
    <t>车位32</t>
  </si>
  <si>
    <t>车位33</t>
  </si>
  <si>
    <t>本表报备车位总数22只，总面积285.12㎡，总价2200000元，均单价100000元/个。</t>
  </si>
</sst>
</file>

<file path=xl/styles.xml><?xml version="1.0" encoding="utf-8"?>
<styleSheet xmlns="http://schemas.openxmlformats.org/spreadsheetml/2006/main">
  <numFmts count="8">
    <numFmt numFmtId="176" formatCode="0.0000_);[Red]\(0.0000\)"/>
    <numFmt numFmtId="177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#\ ?/?"/>
    <numFmt numFmtId="179" formatCode="0_);[Red]\(0\)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2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4" borderId="28" applyNumberFormat="0" applyAlignment="0" applyProtection="0">
      <alignment vertical="center"/>
    </xf>
    <xf numFmtId="0" fontId="19" fillId="14" borderId="27" applyNumberFormat="0" applyAlignment="0" applyProtection="0">
      <alignment vertical="center"/>
    </xf>
    <xf numFmtId="0" fontId="25" fillId="17" borderId="3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49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2" borderId="0" xfId="49" applyNumberFormat="1" applyFont="1" applyFill="1" applyBorder="1" applyAlignment="1">
      <alignment horizontal="left" vertical="center"/>
    </xf>
    <xf numFmtId="0" fontId="2" fillId="2" borderId="0" xfId="49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0" fillId="0" borderId="0" xfId="0" applyFill="1" applyBorder="1" applyAlignment="1"/>
    <xf numFmtId="0" fontId="4" fillId="2" borderId="0" xfId="49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0" borderId="3" xfId="0" applyFont="1" applyBorder="1" applyAlignment="1">
      <alignment horizontal="center" vertical="center"/>
    </xf>
    <xf numFmtId="178" fontId="2" fillId="2" borderId="3" xfId="49" applyNumberFormat="1" applyFont="1" applyFill="1" applyBorder="1" applyAlignment="1">
      <alignment horizontal="center" vertical="center"/>
    </xf>
    <xf numFmtId="179" fontId="0" fillId="2" borderId="3" xfId="0" applyNumberFormat="1" applyFill="1" applyBorder="1" applyAlignment="1">
      <alignment horizontal="center"/>
    </xf>
    <xf numFmtId="0" fontId="0" fillId="2" borderId="0" xfId="0" applyFill="1" applyBorder="1">
      <alignment vertical="center"/>
    </xf>
    <xf numFmtId="0" fontId="0" fillId="2" borderId="0" xfId="0" applyFill="1" applyAlignment="1"/>
    <xf numFmtId="0" fontId="0" fillId="0" borderId="0" xfId="0" applyFill="1" applyAlignment="1">
      <alignment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</xf>
    <xf numFmtId="0" fontId="2" fillId="0" borderId="3" xfId="49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/>
    </xf>
    <xf numFmtId="176" fontId="0" fillId="0" borderId="3" xfId="0" applyNumberForma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2" fillId="0" borderId="0" xfId="49" applyNumberFormat="1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176" fontId="2" fillId="0" borderId="3" xfId="49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7" fillId="2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21"/>
  <sheetViews>
    <sheetView tabSelected="1" topLeftCell="A16" workbookViewId="0">
      <selection activeCell="F25" sqref="F25"/>
    </sheetView>
  </sheetViews>
  <sheetFormatPr defaultColWidth="9" defaultRowHeight="13.5"/>
  <cols>
    <col min="1" max="1" width="1.875" style="64" customWidth="1"/>
    <col min="2" max="2" width="14" style="65" customWidth="1"/>
    <col min="3" max="3" width="10.5" style="64" customWidth="1"/>
    <col min="4" max="4" width="8.75" style="64" customWidth="1"/>
    <col min="5" max="5" width="10.625" style="64" customWidth="1"/>
    <col min="6" max="6" width="12" style="64" customWidth="1"/>
    <col min="7" max="7" width="25.875" style="64" customWidth="1"/>
    <col min="8" max="8" width="12.375" style="64" customWidth="1"/>
    <col min="9" max="16384" width="9" style="64"/>
  </cols>
  <sheetData>
    <row r="1" ht="54" customHeight="1" spans="2:9">
      <c r="B1" s="66" t="s">
        <v>0</v>
      </c>
      <c r="C1" s="66"/>
      <c r="D1" s="66"/>
      <c r="E1" s="66"/>
      <c r="F1" s="66"/>
      <c r="G1" s="66"/>
      <c r="H1" s="66"/>
      <c r="I1" s="102"/>
    </row>
    <row r="2" s="63" customFormat="1" ht="30.75" customHeight="1" spans="2:9">
      <c r="B2" s="67" t="s">
        <v>1</v>
      </c>
      <c r="C2" s="68" t="s">
        <v>2</v>
      </c>
      <c r="D2" s="68"/>
      <c r="E2" s="68"/>
      <c r="F2" s="69" t="s">
        <v>3</v>
      </c>
      <c r="G2" s="68" t="s">
        <v>4</v>
      </c>
      <c r="H2" s="70"/>
      <c r="I2" s="103"/>
    </row>
    <row r="3" s="63" customFormat="1" ht="29.25" customHeight="1" spans="2:9">
      <c r="B3" s="71" t="s">
        <v>5</v>
      </c>
      <c r="C3" s="72" t="s">
        <v>6</v>
      </c>
      <c r="D3" s="73"/>
      <c r="E3" s="74"/>
      <c r="F3" s="75" t="s">
        <v>7</v>
      </c>
      <c r="G3" s="76" t="s">
        <v>8</v>
      </c>
      <c r="H3" s="77"/>
      <c r="I3" s="103"/>
    </row>
    <row r="4" s="63" customFormat="1" ht="32.25" customHeight="1" spans="2:9">
      <c r="B4" s="78"/>
      <c r="C4" s="79"/>
      <c r="D4" s="80"/>
      <c r="E4" s="81"/>
      <c r="F4" s="75" t="s">
        <v>9</v>
      </c>
      <c r="G4" s="82" t="s">
        <v>10</v>
      </c>
      <c r="H4" s="83"/>
      <c r="I4" s="103"/>
    </row>
    <row r="5" s="63" customFormat="1" ht="27" spans="2:9">
      <c r="B5" s="84" t="s">
        <v>11</v>
      </c>
      <c r="C5" s="76" t="s">
        <v>12</v>
      </c>
      <c r="D5" s="75" t="s">
        <v>13</v>
      </c>
      <c r="E5" s="76" t="s">
        <v>14</v>
      </c>
      <c r="F5" s="76"/>
      <c r="G5" s="75" t="s">
        <v>15</v>
      </c>
      <c r="H5" s="77" t="s">
        <v>16</v>
      </c>
      <c r="I5" s="103"/>
    </row>
    <row r="6" s="63" customFormat="1" spans="2:9">
      <c r="B6" s="84" t="s">
        <v>17</v>
      </c>
      <c r="C6" s="76" t="s">
        <v>18</v>
      </c>
      <c r="D6" s="75" t="s">
        <v>19</v>
      </c>
      <c r="E6" s="85" t="s">
        <v>20</v>
      </c>
      <c r="F6" s="75" t="s">
        <v>21</v>
      </c>
      <c r="G6" s="86" t="s">
        <v>22</v>
      </c>
      <c r="H6" s="87"/>
      <c r="I6" s="103"/>
    </row>
    <row r="7" s="63" customFormat="1" ht="28.5" customHeight="1" spans="2:9">
      <c r="B7" s="84" t="s">
        <v>23</v>
      </c>
      <c r="C7" s="76" t="s">
        <v>24</v>
      </c>
      <c r="D7" s="76"/>
      <c r="E7" s="76"/>
      <c r="F7" s="75" t="s">
        <v>25</v>
      </c>
      <c r="G7" s="76" t="s">
        <v>26</v>
      </c>
      <c r="H7" s="77"/>
      <c r="I7" s="103"/>
    </row>
    <row r="8" s="63" customFormat="1" ht="28.5" customHeight="1" spans="2:9">
      <c r="B8" s="84" t="s">
        <v>27</v>
      </c>
      <c r="C8" s="75" t="s">
        <v>28</v>
      </c>
      <c r="D8" s="76"/>
      <c r="E8" s="76"/>
      <c r="F8" s="75" t="s">
        <v>29</v>
      </c>
      <c r="G8" s="76" t="s">
        <v>30</v>
      </c>
      <c r="H8" s="77"/>
      <c r="I8" s="103"/>
    </row>
    <row r="9" s="63" customFormat="1" ht="28.5" customHeight="1" spans="2:9">
      <c r="B9" s="84"/>
      <c r="C9" s="75" t="s">
        <v>31</v>
      </c>
      <c r="D9" s="75"/>
      <c r="E9" s="76" t="s">
        <v>32</v>
      </c>
      <c r="F9" s="76"/>
      <c r="G9" s="76"/>
      <c r="H9" s="77"/>
      <c r="I9" s="103"/>
    </row>
    <row r="10" s="63" customFormat="1" ht="28.5" customHeight="1" spans="2:9">
      <c r="B10" s="84"/>
      <c r="C10" s="75" t="s">
        <v>33</v>
      </c>
      <c r="D10" s="75"/>
      <c r="E10" s="76" t="s">
        <v>32</v>
      </c>
      <c r="F10" s="76"/>
      <c r="G10" s="76"/>
      <c r="H10" s="77"/>
      <c r="I10" s="103"/>
    </row>
    <row r="11" s="63" customFormat="1" ht="20.25" customHeight="1" spans="2:9">
      <c r="B11" s="84" t="s">
        <v>34</v>
      </c>
      <c r="C11" s="75" t="s">
        <v>35</v>
      </c>
      <c r="D11" s="75" t="s">
        <v>36</v>
      </c>
      <c r="E11" s="75" t="s">
        <v>37</v>
      </c>
      <c r="F11" s="75" t="s">
        <v>38</v>
      </c>
      <c r="G11" s="75" t="s">
        <v>39</v>
      </c>
      <c r="H11" s="88" t="s">
        <v>40</v>
      </c>
      <c r="I11" s="103"/>
    </row>
    <row r="12" s="63" customFormat="1" ht="20.25" customHeight="1" spans="2:9">
      <c r="B12" s="84"/>
      <c r="C12" s="76" t="s">
        <v>41</v>
      </c>
      <c r="D12" s="76" t="s">
        <v>41</v>
      </c>
      <c r="E12" s="76" t="s">
        <v>41</v>
      </c>
      <c r="F12" s="76" t="s">
        <v>42</v>
      </c>
      <c r="G12" s="76" t="s">
        <v>41</v>
      </c>
      <c r="H12" s="77" t="s">
        <v>41</v>
      </c>
      <c r="I12" s="103"/>
    </row>
    <row r="13" s="63" customFormat="1" ht="25.5" customHeight="1" spans="2:9">
      <c r="B13" s="89" t="s">
        <v>43</v>
      </c>
      <c r="C13" s="90"/>
      <c r="D13" s="82" t="s">
        <v>42</v>
      </c>
      <c r="E13" s="91"/>
      <c r="F13" s="91"/>
      <c r="G13" s="91"/>
      <c r="H13" s="92"/>
      <c r="I13" s="103"/>
    </row>
    <row r="14" s="63" customFormat="1" ht="33.75" customHeight="1" spans="2:9">
      <c r="B14" s="84" t="s">
        <v>44</v>
      </c>
      <c r="C14" s="75" t="s">
        <v>45</v>
      </c>
      <c r="D14" s="75"/>
      <c r="E14" s="75" t="s">
        <v>46</v>
      </c>
      <c r="F14" s="75"/>
      <c r="G14" s="75" t="s">
        <v>47</v>
      </c>
      <c r="H14" s="88" t="s">
        <v>48</v>
      </c>
      <c r="I14" s="103"/>
    </row>
    <row r="15" s="63" customFormat="1" ht="25.5" customHeight="1" spans="2:9">
      <c r="B15" s="84"/>
      <c r="C15" s="93" t="s">
        <v>42</v>
      </c>
      <c r="D15" s="94"/>
      <c r="E15" s="82"/>
      <c r="F15" s="90"/>
      <c r="G15" s="76"/>
      <c r="H15" s="77"/>
      <c r="I15" s="103"/>
    </row>
    <row r="16" s="63" customFormat="1" ht="25.5" customHeight="1" spans="2:9">
      <c r="B16" s="84"/>
      <c r="C16" s="75"/>
      <c r="D16" s="75"/>
      <c r="E16" s="82"/>
      <c r="F16" s="90"/>
      <c r="G16" s="76"/>
      <c r="H16" s="77"/>
      <c r="I16" s="103"/>
    </row>
    <row r="17" s="63" customFormat="1" ht="22.5" customHeight="1" spans="2:9">
      <c r="B17" s="84" t="s">
        <v>49</v>
      </c>
      <c r="C17" s="75" t="s">
        <v>50</v>
      </c>
      <c r="D17" s="75"/>
      <c r="E17" s="75" t="s">
        <v>51</v>
      </c>
      <c r="F17" s="75"/>
      <c r="G17" s="75" t="s">
        <v>46</v>
      </c>
      <c r="H17" s="88" t="s">
        <v>47</v>
      </c>
      <c r="I17" s="103"/>
    </row>
    <row r="18" s="63" customFormat="1" ht="170.25" customHeight="1" spans="2:9">
      <c r="B18" s="84"/>
      <c r="C18" s="76" t="s">
        <v>52</v>
      </c>
      <c r="D18" s="76"/>
      <c r="E18" s="76" t="s">
        <v>53</v>
      </c>
      <c r="F18" s="76"/>
      <c r="G18" s="95" t="s">
        <v>54</v>
      </c>
      <c r="H18" s="77" t="s">
        <v>55</v>
      </c>
      <c r="I18" s="103"/>
    </row>
    <row r="19" s="63" customFormat="1" ht="39" customHeight="1" spans="2:9">
      <c r="B19" s="96" t="s">
        <v>56</v>
      </c>
      <c r="C19" s="97" t="s">
        <v>57</v>
      </c>
      <c r="D19" s="98"/>
      <c r="E19" s="98"/>
      <c r="F19" s="98"/>
      <c r="G19" s="98"/>
      <c r="H19" s="99"/>
      <c r="I19" s="103"/>
    </row>
    <row r="21" spans="5:8">
      <c r="E21" s="100"/>
      <c r="F21" s="100"/>
      <c r="G21" s="101" t="s">
        <v>58</v>
      </c>
      <c r="H21" s="101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zoomScale="90" zoomScaleNormal="90" workbookViewId="0">
      <selection activeCell="I3" sqref="I3:K3"/>
    </sheetView>
  </sheetViews>
  <sheetFormatPr defaultColWidth="9" defaultRowHeight="13.5"/>
  <cols>
    <col min="1" max="1" width="4.375" style="40" customWidth="1"/>
    <col min="2" max="2" width="4.75" style="40" customWidth="1"/>
    <col min="3" max="3" width="6" style="39" customWidth="1"/>
    <col min="4" max="4" width="8" style="40" customWidth="1"/>
    <col min="5" max="5" width="5.625" style="39" customWidth="1"/>
    <col min="6" max="6" width="8.625" style="39" customWidth="1"/>
    <col min="7" max="7" width="9.375" style="39" customWidth="1"/>
    <col min="8" max="8" width="9.25" style="39" customWidth="1"/>
    <col min="9" max="9" width="9.5" style="39" customWidth="1"/>
    <col min="10" max="10" width="8.125" style="39" customWidth="1"/>
    <col min="11" max="11" width="9.5" style="39" customWidth="1"/>
    <col min="12" max="12" width="5.875" style="39" customWidth="1"/>
    <col min="13" max="13" width="9" style="39" customWidth="1"/>
    <col min="14" max="14" width="10.375" style="39"/>
    <col min="15" max="16384" width="9" style="39"/>
  </cols>
  <sheetData>
    <row r="1" s="1" customFormat="1" ht="21.95" customHeight="1" spans="1:13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="1" customFormat="1" ht="24" customHeight="1" spans="1:13">
      <c r="A2" s="4" t="s">
        <v>60</v>
      </c>
      <c r="B2" s="4"/>
      <c r="C2" s="4"/>
      <c r="D2" s="4"/>
      <c r="E2" s="4"/>
      <c r="F2" s="4"/>
      <c r="G2" s="4"/>
      <c r="H2" s="4"/>
      <c r="I2" s="4"/>
      <c r="J2" s="55"/>
      <c r="K2" s="55"/>
      <c r="L2" s="4"/>
      <c r="M2" s="4"/>
    </row>
    <row r="3" s="1" customFormat="1" ht="12" customHeight="1" spans="1:13">
      <c r="A3" s="4"/>
      <c r="B3" s="4"/>
      <c r="C3" s="4"/>
      <c r="D3" s="4"/>
      <c r="E3" s="4"/>
      <c r="F3" s="4"/>
      <c r="G3" s="4"/>
      <c r="H3" s="4"/>
      <c r="I3" s="12"/>
      <c r="J3" s="13" t="s">
        <v>61</v>
      </c>
      <c r="K3" s="13"/>
      <c r="L3" s="4"/>
      <c r="M3" s="4"/>
    </row>
    <row r="4" s="38" customFormat="1" ht="29.1" customHeight="1" spans="1:13">
      <c r="A4" s="42" t="s">
        <v>62</v>
      </c>
      <c r="B4" s="42" t="s">
        <v>63</v>
      </c>
      <c r="C4" s="42" t="s">
        <v>64</v>
      </c>
      <c r="D4" s="42" t="s">
        <v>65</v>
      </c>
      <c r="E4" s="42" t="s">
        <v>28</v>
      </c>
      <c r="F4" s="42" t="s">
        <v>29</v>
      </c>
      <c r="G4" s="42" t="s">
        <v>66</v>
      </c>
      <c r="H4" s="42" t="s">
        <v>67</v>
      </c>
      <c r="I4" s="42" t="s">
        <v>68</v>
      </c>
      <c r="J4" s="42" t="s">
        <v>69</v>
      </c>
      <c r="K4" s="42" t="s">
        <v>70</v>
      </c>
      <c r="L4" s="42" t="s">
        <v>71</v>
      </c>
      <c r="M4" s="42" t="s">
        <v>72</v>
      </c>
    </row>
    <row r="5" spans="1:13">
      <c r="A5" s="43">
        <v>1</v>
      </c>
      <c r="B5" s="43" t="s">
        <v>73</v>
      </c>
      <c r="C5" s="7" t="s">
        <v>74</v>
      </c>
      <c r="D5" s="7" t="s">
        <v>75</v>
      </c>
      <c r="E5" s="7" t="s">
        <v>73</v>
      </c>
      <c r="F5" s="8">
        <v>47.82</v>
      </c>
      <c r="G5" s="7">
        <v>34.44</v>
      </c>
      <c r="H5" s="9">
        <v>13.375</v>
      </c>
      <c r="I5" s="9" t="s">
        <v>76</v>
      </c>
      <c r="J5" s="7">
        <v>7500</v>
      </c>
      <c r="K5" s="7">
        <f t="shared" ref="K5:K22" si="0">J5*F5</f>
        <v>358650</v>
      </c>
      <c r="L5" s="56" t="s">
        <v>77</v>
      </c>
      <c r="M5" s="7"/>
    </row>
    <row r="6" spans="1:13">
      <c r="A6" s="43">
        <v>2</v>
      </c>
      <c r="B6" s="43" t="s">
        <v>73</v>
      </c>
      <c r="C6" s="7" t="s">
        <v>78</v>
      </c>
      <c r="D6" s="7" t="s">
        <v>75</v>
      </c>
      <c r="E6" s="7" t="s">
        <v>73</v>
      </c>
      <c r="F6" s="8">
        <v>47.82</v>
      </c>
      <c r="G6" s="7">
        <v>34.44</v>
      </c>
      <c r="H6" s="9">
        <v>13.375</v>
      </c>
      <c r="I6" s="9" t="s">
        <v>76</v>
      </c>
      <c r="J6" s="7">
        <v>7500</v>
      </c>
      <c r="K6" s="7">
        <f t="shared" si="0"/>
        <v>358650</v>
      </c>
      <c r="L6" s="56" t="s">
        <v>77</v>
      </c>
      <c r="M6" s="7"/>
    </row>
    <row r="7" spans="1:13">
      <c r="A7" s="43">
        <v>3</v>
      </c>
      <c r="B7" s="43" t="s">
        <v>73</v>
      </c>
      <c r="C7" s="7" t="s">
        <v>79</v>
      </c>
      <c r="D7" s="7" t="s">
        <v>75</v>
      </c>
      <c r="E7" s="7" t="s">
        <v>73</v>
      </c>
      <c r="F7" s="8">
        <v>47.82</v>
      </c>
      <c r="G7" s="7">
        <v>34.44</v>
      </c>
      <c r="H7" s="9">
        <v>13.375</v>
      </c>
      <c r="I7" s="9" t="s">
        <v>76</v>
      </c>
      <c r="J7" s="7">
        <v>7500</v>
      </c>
      <c r="K7" s="7">
        <f t="shared" si="0"/>
        <v>358650</v>
      </c>
      <c r="L7" s="56" t="s">
        <v>77</v>
      </c>
      <c r="M7" s="7"/>
    </row>
    <row r="8" spans="1:13">
      <c r="A8" s="43">
        <v>4</v>
      </c>
      <c r="B8" s="43" t="s">
        <v>73</v>
      </c>
      <c r="C8" s="7" t="s">
        <v>80</v>
      </c>
      <c r="D8" s="7" t="s">
        <v>75</v>
      </c>
      <c r="E8" s="7" t="s">
        <v>73</v>
      </c>
      <c r="F8" s="8">
        <v>47.82</v>
      </c>
      <c r="G8" s="7">
        <v>34.44</v>
      </c>
      <c r="H8" s="9">
        <v>13.375</v>
      </c>
      <c r="I8" s="9" t="s">
        <v>76</v>
      </c>
      <c r="J8" s="7">
        <v>7500</v>
      </c>
      <c r="K8" s="7">
        <f t="shared" si="0"/>
        <v>358650</v>
      </c>
      <c r="L8" s="56" t="s">
        <v>77</v>
      </c>
      <c r="M8" s="7"/>
    </row>
    <row r="9" spans="1:13">
      <c r="A9" s="43">
        <v>5</v>
      </c>
      <c r="B9" s="43" t="s">
        <v>73</v>
      </c>
      <c r="C9" s="7" t="s">
        <v>81</v>
      </c>
      <c r="D9" s="7" t="s">
        <v>75</v>
      </c>
      <c r="E9" s="7" t="s">
        <v>73</v>
      </c>
      <c r="F9" s="8">
        <v>47.82</v>
      </c>
      <c r="G9" s="7">
        <v>34.44</v>
      </c>
      <c r="H9" s="9">
        <v>13.375</v>
      </c>
      <c r="I9" s="9" t="s">
        <v>76</v>
      </c>
      <c r="J9" s="7">
        <v>7500</v>
      </c>
      <c r="K9" s="7">
        <f t="shared" si="0"/>
        <v>358650</v>
      </c>
      <c r="L9" s="56" t="s">
        <v>77</v>
      </c>
      <c r="M9" s="7"/>
    </row>
    <row r="10" spans="1:13">
      <c r="A10" s="43">
        <v>6</v>
      </c>
      <c r="B10" s="43" t="s">
        <v>73</v>
      </c>
      <c r="C10" s="7" t="s">
        <v>82</v>
      </c>
      <c r="D10" s="7" t="s">
        <v>75</v>
      </c>
      <c r="E10" s="7" t="s">
        <v>73</v>
      </c>
      <c r="F10" s="8">
        <v>47.82</v>
      </c>
      <c r="G10" s="7">
        <v>34.44</v>
      </c>
      <c r="H10" s="9">
        <v>13.375</v>
      </c>
      <c r="I10" s="9" t="s">
        <v>76</v>
      </c>
      <c r="J10" s="7">
        <v>7700</v>
      </c>
      <c r="K10" s="7">
        <f t="shared" si="0"/>
        <v>368214</v>
      </c>
      <c r="L10" s="56" t="s">
        <v>77</v>
      </c>
      <c r="M10" s="7"/>
    </row>
    <row r="11" spans="1:13">
      <c r="A11" s="43">
        <v>7</v>
      </c>
      <c r="B11" s="43" t="s">
        <v>73</v>
      </c>
      <c r="C11" s="7" t="s">
        <v>83</v>
      </c>
      <c r="D11" s="7" t="s">
        <v>75</v>
      </c>
      <c r="E11" s="7" t="s">
        <v>73</v>
      </c>
      <c r="F11" s="8">
        <v>47.82</v>
      </c>
      <c r="G11" s="7">
        <v>34.44</v>
      </c>
      <c r="H11" s="9">
        <v>13.375</v>
      </c>
      <c r="I11" s="9" t="s">
        <v>76</v>
      </c>
      <c r="J11" s="7">
        <v>7700</v>
      </c>
      <c r="K11" s="7">
        <f t="shared" si="0"/>
        <v>368214</v>
      </c>
      <c r="L11" s="56" t="s">
        <v>77</v>
      </c>
      <c r="M11" s="7"/>
    </row>
    <row r="12" spans="1:13">
      <c r="A12" s="43">
        <v>8</v>
      </c>
      <c r="B12" s="43" t="s">
        <v>73</v>
      </c>
      <c r="C12" s="7" t="s">
        <v>84</v>
      </c>
      <c r="D12" s="7" t="s">
        <v>75</v>
      </c>
      <c r="E12" s="7" t="s">
        <v>73</v>
      </c>
      <c r="F12" s="8">
        <v>47.82</v>
      </c>
      <c r="G12" s="7">
        <v>34.44</v>
      </c>
      <c r="H12" s="9">
        <v>13.375</v>
      </c>
      <c r="I12" s="9" t="s">
        <v>76</v>
      </c>
      <c r="J12" s="7">
        <v>7700</v>
      </c>
      <c r="K12" s="7">
        <f t="shared" si="0"/>
        <v>368214</v>
      </c>
      <c r="L12" s="56" t="s">
        <v>77</v>
      </c>
      <c r="M12" s="7"/>
    </row>
    <row r="13" spans="1:13">
      <c r="A13" s="43">
        <v>9</v>
      </c>
      <c r="B13" s="43" t="s">
        <v>73</v>
      </c>
      <c r="C13" s="7" t="s">
        <v>85</v>
      </c>
      <c r="D13" s="7" t="s">
        <v>75</v>
      </c>
      <c r="E13" s="7" t="s">
        <v>73</v>
      </c>
      <c r="F13" s="8">
        <v>47.82</v>
      </c>
      <c r="G13" s="7">
        <v>34.44</v>
      </c>
      <c r="H13" s="9">
        <v>13.375</v>
      </c>
      <c r="I13" s="9" t="s">
        <v>76</v>
      </c>
      <c r="J13" s="7">
        <v>7700</v>
      </c>
      <c r="K13" s="7">
        <f t="shared" si="0"/>
        <v>368214</v>
      </c>
      <c r="L13" s="56" t="s">
        <v>77</v>
      </c>
      <c r="M13" s="7"/>
    </row>
    <row r="14" spans="1:13">
      <c r="A14" s="43">
        <v>10</v>
      </c>
      <c r="B14" s="43"/>
      <c r="C14" s="7" t="s">
        <v>86</v>
      </c>
      <c r="D14" s="7" t="s">
        <v>75</v>
      </c>
      <c r="E14" s="7" t="s">
        <v>73</v>
      </c>
      <c r="F14" s="8">
        <v>47.82</v>
      </c>
      <c r="G14" s="7">
        <v>34.44</v>
      </c>
      <c r="H14" s="9">
        <v>13.375</v>
      </c>
      <c r="I14" s="9" t="s">
        <v>76</v>
      </c>
      <c r="J14" s="7">
        <v>7700</v>
      </c>
      <c r="K14" s="7">
        <f t="shared" si="0"/>
        <v>368214</v>
      </c>
      <c r="L14" s="56" t="s">
        <v>77</v>
      </c>
      <c r="M14" s="7"/>
    </row>
    <row r="15" spans="1:13">
      <c r="A15" s="43">
        <v>11</v>
      </c>
      <c r="B15" s="43"/>
      <c r="C15" s="7" t="s">
        <v>87</v>
      </c>
      <c r="D15" s="7" t="s">
        <v>75</v>
      </c>
      <c r="E15" s="7" t="s">
        <v>73</v>
      </c>
      <c r="F15" s="8">
        <v>47.82</v>
      </c>
      <c r="G15" s="7">
        <v>34.44</v>
      </c>
      <c r="H15" s="9">
        <v>13.375</v>
      </c>
      <c r="I15" s="9" t="s">
        <v>76</v>
      </c>
      <c r="J15" s="7">
        <v>7700</v>
      </c>
      <c r="K15" s="7">
        <f t="shared" si="0"/>
        <v>368214</v>
      </c>
      <c r="L15" s="56" t="s">
        <v>77</v>
      </c>
      <c r="M15" s="7"/>
    </row>
    <row r="16" spans="1:13">
      <c r="A16" s="43">
        <v>12</v>
      </c>
      <c r="B16" s="43"/>
      <c r="C16" s="7" t="s">
        <v>88</v>
      </c>
      <c r="D16" s="7" t="s">
        <v>75</v>
      </c>
      <c r="E16" s="7" t="s">
        <v>73</v>
      </c>
      <c r="F16" s="8">
        <v>47.82</v>
      </c>
      <c r="G16" s="7">
        <v>34.44</v>
      </c>
      <c r="H16" s="9">
        <v>13.375</v>
      </c>
      <c r="I16" s="9" t="s">
        <v>76</v>
      </c>
      <c r="J16" s="7">
        <v>7700</v>
      </c>
      <c r="K16" s="7">
        <f t="shared" si="0"/>
        <v>368214</v>
      </c>
      <c r="L16" s="56" t="s">
        <v>77</v>
      </c>
      <c r="M16" s="7"/>
    </row>
    <row r="17" spans="1:13">
      <c r="A17" s="43">
        <v>13</v>
      </c>
      <c r="B17" s="43"/>
      <c r="C17" s="7" t="s">
        <v>89</v>
      </c>
      <c r="D17" s="7" t="s">
        <v>75</v>
      </c>
      <c r="E17" s="7" t="s">
        <v>73</v>
      </c>
      <c r="F17" s="8">
        <v>49.52</v>
      </c>
      <c r="G17" s="7">
        <v>35.67</v>
      </c>
      <c r="H17" s="9">
        <v>13.8526</v>
      </c>
      <c r="I17" s="9" t="s">
        <v>76</v>
      </c>
      <c r="J17" s="7">
        <v>9000</v>
      </c>
      <c r="K17" s="7">
        <f t="shared" si="0"/>
        <v>445680</v>
      </c>
      <c r="L17" s="56" t="s">
        <v>77</v>
      </c>
      <c r="M17" s="7"/>
    </row>
    <row r="18" spans="1:13">
      <c r="A18" s="43">
        <v>14</v>
      </c>
      <c r="B18" s="43"/>
      <c r="C18" s="44" t="s">
        <v>90</v>
      </c>
      <c r="D18" s="45" t="s">
        <v>75</v>
      </c>
      <c r="E18" s="7" t="s">
        <v>73</v>
      </c>
      <c r="F18" s="46">
        <v>47.82</v>
      </c>
      <c r="G18" s="47">
        <v>34.44</v>
      </c>
      <c r="H18" s="47">
        <v>13.375</v>
      </c>
      <c r="I18" s="57" t="s">
        <v>76</v>
      </c>
      <c r="J18" s="7">
        <v>7900</v>
      </c>
      <c r="K18" s="7">
        <f t="shared" si="0"/>
        <v>377778</v>
      </c>
      <c r="L18" s="56" t="s">
        <v>77</v>
      </c>
      <c r="M18" s="7"/>
    </row>
    <row r="19" spans="1:13">
      <c r="A19" s="43">
        <v>15</v>
      </c>
      <c r="B19" s="43"/>
      <c r="C19" s="44" t="s">
        <v>91</v>
      </c>
      <c r="D19" s="45" t="s">
        <v>75</v>
      </c>
      <c r="E19" s="7" t="s">
        <v>73</v>
      </c>
      <c r="F19" s="46">
        <v>47.82</v>
      </c>
      <c r="G19" s="47">
        <v>34.44</v>
      </c>
      <c r="H19" s="47">
        <v>13.375</v>
      </c>
      <c r="I19" s="57" t="s">
        <v>76</v>
      </c>
      <c r="J19" s="7">
        <v>7900</v>
      </c>
      <c r="K19" s="7">
        <f t="shared" si="0"/>
        <v>377778</v>
      </c>
      <c r="L19" s="56" t="s">
        <v>77</v>
      </c>
      <c r="M19" s="7"/>
    </row>
    <row r="20" spans="1:13">
      <c r="A20" s="43">
        <v>16</v>
      </c>
      <c r="B20" s="43"/>
      <c r="C20" s="44" t="s">
        <v>92</v>
      </c>
      <c r="D20" s="45" t="s">
        <v>75</v>
      </c>
      <c r="E20" s="7" t="s">
        <v>73</v>
      </c>
      <c r="F20" s="46">
        <v>47.82</v>
      </c>
      <c r="G20" s="47">
        <v>34.44</v>
      </c>
      <c r="H20" s="47">
        <v>13.375</v>
      </c>
      <c r="I20" s="57" t="s">
        <v>76</v>
      </c>
      <c r="J20" s="7">
        <v>7900</v>
      </c>
      <c r="K20" s="7">
        <f t="shared" si="0"/>
        <v>377778</v>
      </c>
      <c r="L20" s="56" t="s">
        <v>77</v>
      </c>
      <c r="M20" s="7"/>
    </row>
    <row r="21" spans="1:13">
      <c r="A21" s="43">
        <v>17</v>
      </c>
      <c r="B21" s="43"/>
      <c r="C21" s="44" t="s">
        <v>93</v>
      </c>
      <c r="D21" s="45" t="s">
        <v>75</v>
      </c>
      <c r="E21" s="7" t="s">
        <v>73</v>
      </c>
      <c r="F21" s="46">
        <v>47.82</v>
      </c>
      <c r="G21" s="47">
        <v>34.44</v>
      </c>
      <c r="H21" s="47">
        <v>13.375</v>
      </c>
      <c r="I21" s="57" t="s">
        <v>76</v>
      </c>
      <c r="J21" s="7">
        <v>7900</v>
      </c>
      <c r="K21" s="7">
        <f t="shared" si="0"/>
        <v>377778</v>
      </c>
      <c r="L21" s="56" t="s">
        <v>77</v>
      </c>
      <c r="M21" s="7"/>
    </row>
    <row r="22" spans="1:13">
      <c r="A22" s="43">
        <v>18</v>
      </c>
      <c r="B22" s="43"/>
      <c r="C22" s="7" t="s">
        <v>94</v>
      </c>
      <c r="D22" s="7" t="s">
        <v>95</v>
      </c>
      <c r="E22" s="7" t="s">
        <v>73</v>
      </c>
      <c r="F22" s="8">
        <v>47.82</v>
      </c>
      <c r="G22" s="9">
        <v>34.44</v>
      </c>
      <c r="H22" s="9">
        <v>13.375</v>
      </c>
      <c r="I22" s="9" t="s">
        <v>76</v>
      </c>
      <c r="J22" s="7">
        <v>9300</v>
      </c>
      <c r="K22" s="7">
        <f t="shared" si="0"/>
        <v>444726</v>
      </c>
      <c r="L22" s="56" t="s">
        <v>77</v>
      </c>
      <c r="M22" s="7"/>
    </row>
    <row r="23" s="39" customFormat="1" spans="1:13">
      <c r="A23" s="43">
        <v>19</v>
      </c>
      <c r="B23" s="43"/>
      <c r="C23" s="7" t="s">
        <v>96</v>
      </c>
      <c r="D23" s="7" t="s">
        <v>95</v>
      </c>
      <c r="E23" s="7" t="s">
        <v>73</v>
      </c>
      <c r="F23" s="8">
        <v>47.82</v>
      </c>
      <c r="G23" s="9">
        <v>34.44</v>
      </c>
      <c r="H23" s="9">
        <v>13.375</v>
      </c>
      <c r="I23" s="9" t="s">
        <v>76</v>
      </c>
      <c r="J23" s="7">
        <v>9300</v>
      </c>
      <c r="K23" s="7">
        <v>460000</v>
      </c>
      <c r="L23" s="56" t="s">
        <v>77</v>
      </c>
      <c r="M23" s="7"/>
    </row>
    <row r="24" spans="1:13">
      <c r="A24" s="43">
        <v>20</v>
      </c>
      <c r="B24" s="43"/>
      <c r="C24" s="7" t="s">
        <v>97</v>
      </c>
      <c r="D24" s="7" t="s">
        <v>95</v>
      </c>
      <c r="E24" s="7" t="s">
        <v>73</v>
      </c>
      <c r="F24" s="8">
        <v>47.82</v>
      </c>
      <c r="G24" s="9">
        <v>34.44</v>
      </c>
      <c r="H24" s="9">
        <v>13.375</v>
      </c>
      <c r="I24" s="9" t="s">
        <v>76</v>
      </c>
      <c r="J24" s="7">
        <v>9300</v>
      </c>
      <c r="K24" s="7">
        <f>J24*F24</f>
        <v>444726</v>
      </c>
      <c r="L24" s="56" t="s">
        <v>77</v>
      </c>
      <c r="M24" s="7"/>
    </row>
    <row r="25" s="39" customFormat="1" spans="1:13">
      <c r="A25" s="43">
        <v>21</v>
      </c>
      <c r="B25" s="43"/>
      <c r="C25" s="7" t="s">
        <v>98</v>
      </c>
      <c r="D25" s="7" t="s">
        <v>95</v>
      </c>
      <c r="E25" s="7" t="s">
        <v>73</v>
      </c>
      <c r="F25" s="8">
        <v>47.82</v>
      </c>
      <c r="G25" s="9">
        <v>34.44</v>
      </c>
      <c r="H25" s="9">
        <v>13.375</v>
      </c>
      <c r="I25" s="9" t="s">
        <v>76</v>
      </c>
      <c r="J25" s="7">
        <v>9300</v>
      </c>
      <c r="K25" s="7">
        <f>J25*F25</f>
        <v>444726</v>
      </c>
      <c r="L25" s="56" t="s">
        <v>77</v>
      </c>
      <c r="M25" s="7"/>
    </row>
    <row r="26" s="39" customFormat="1" spans="1:13">
      <c r="A26" s="43">
        <v>22</v>
      </c>
      <c r="B26" s="43"/>
      <c r="C26" s="7" t="s">
        <v>99</v>
      </c>
      <c r="D26" s="7" t="s">
        <v>95</v>
      </c>
      <c r="E26" s="7" t="s">
        <v>73</v>
      </c>
      <c r="F26" s="8">
        <v>47.82</v>
      </c>
      <c r="G26" s="9">
        <v>34.44</v>
      </c>
      <c r="H26" s="9">
        <v>13.375</v>
      </c>
      <c r="I26" s="9" t="s">
        <v>76</v>
      </c>
      <c r="J26" s="7">
        <v>9300</v>
      </c>
      <c r="K26" s="7">
        <f>J26*F26</f>
        <v>444726</v>
      </c>
      <c r="L26" s="56" t="s">
        <v>77</v>
      </c>
      <c r="M26" s="7"/>
    </row>
    <row r="27" spans="1:13">
      <c r="A27" s="43">
        <v>23</v>
      </c>
      <c r="B27" s="43"/>
      <c r="C27" s="7" t="s">
        <v>100</v>
      </c>
      <c r="D27" s="7" t="s">
        <v>95</v>
      </c>
      <c r="E27" s="7" t="s">
        <v>73</v>
      </c>
      <c r="F27" s="8">
        <v>44.7</v>
      </c>
      <c r="G27" s="9">
        <v>32.0068</v>
      </c>
      <c r="H27" s="9">
        <v>12.6893</v>
      </c>
      <c r="I27" s="9" t="s">
        <v>76</v>
      </c>
      <c r="J27" s="7">
        <v>9600</v>
      </c>
      <c r="K27" s="7">
        <f>J27*F27</f>
        <v>429120</v>
      </c>
      <c r="L27" s="56" t="s">
        <v>77</v>
      </c>
      <c r="M27" s="7"/>
    </row>
    <row r="28" spans="1:13">
      <c r="A28" s="48"/>
      <c r="B28" s="48"/>
      <c r="C28" s="49"/>
      <c r="D28" s="49"/>
      <c r="E28" s="49"/>
      <c r="F28" s="50">
        <f>SUM(F5:F27)</f>
        <v>1098.44</v>
      </c>
      <c r="G28" s="51"/>
      <c r="H28" s="51"/>
      <c r="I28" s="51"/>
      <c r="J28" s="58">
        <f>K28/F28</f>
        <v>8189.39951203525</v>
      </c>
      <c r="K28" s="59">
        <f>SUM(K5:K27)</f>
        <v>8995564</v>
      </c>
      <c r="L28" s="60"/>
      <c r="M28" s="60"/>
    </row>
    <row r="29" spans="1:13">
      <c r="A29" s="52" t="s">
        <v>101</v>
      </c>
      <c r="B29" s="52"/>
      <c r="C29" s="53"/>
      <c r="D29" s="52"/>
      <c r="E29" s="53"/>
      <c r="F29" s="53"/>
      <c r="G29" s="53"/>
      <c r="H29" s="53"/>
      <c r="I29" s="53"/>
      <c r="J29" s="53"/>
      <c r="K29" s="53"/>
      <c r="L29" s="53"/>
      <c r="M29" s="53"/>
    </row>
    <row r="30" ht="6" customHeight="1" spans="1:13">
      <c r="A30" s="52"/>
      <c r="B30" s="52"/>
      <c r="C30" s="54"/>
      <c r="D30" s="52"/>
      <c r="E30" s="54"/>
      <c r="F30" s="54"/>
      <c r="G30" s="54"/>
      <c r="H30" s="54"/>
      <c r="I30" s="60"/>
      <c r="J30" s="60"/>
      <c r="K30" s="60"/>
      <c r="L30" s="60"/>
      <c r="M30" s="60"/>
    </row>
    <row r="31" spans="9:13">
      <c r="I31" s="61"/>
      <c r="J31" s="15" t="s">
        <v>102</v>
      </c>
      <c r="K31" s="1"/>
      <c r="L31" s="1"/>
      <c r="M31" s="61"/>
    </row>
    <row r="32" spans="9:13">
      <c r="I32" s="61"/>
      <c r="J32" s="62"/>
      <c r="K32" s="62"/>
      <c r="L32" s="62"/>
      <c r="M32" s="61"/>
    </row>
    <row r="33" spans="9:13">
      <c r="I33" s="61"/>
      <c r="J33" s="62"/>
      <c r="K33" s="62"/>
      <c r="L33" s="62"/>
      <c r="M33" s="61"/>
    </row>
  </sheetData>
  <mergeCells count="5">
    <mergeCell ref="A1:M1"/>
    <mergeCell ref="A2:M2"/>
    <mergeCell ref="A29:M29"/>
    <mergeCell ref="J31:L31"/>
    <mergeCell ref="J33:L33"/>
  </mergeCells>
  <pageMargins left="0.27" right="0.15" top="0.49" bottom="0.44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selection activeCell="H3" sqref="H3:L3"/>
    </sheetView>
  </sheetViews>
  <sheetFormatPr defaultColWidth="9" defaultRowHeight="13.5"/>
  <cols>
    <col min="1" max="1" width="15.5" customWidth="1"/>
    <col min="2" max="3" width="4.625" customWidth="1"/>
    <col min="4" max="4" width="9.25" customWidth="1"/>
    <col min="5" max="5" width="7.25" customWidth="1"/>
    <col min="6" max="6" width="7.875" customWidth="1"/>
    <col min="7" max="7" width="8" customWidth="1"/>
    <col min="8" max="8" width="7.5" customWidth="1"/>
    <col min="9" max="9" width="6.625" customWidth="1"/>
    <col min="10" max="10" width="8.75" customWidth="1"/>
    <col min="11" max="11" width="5.5" customWidth="1"/>
    <col min="12" max="12" width="3.875" customWidth="1"/>
    <col min="13" max="13" width="11.5"/>
  </cols>
  <sheetData>
    <row r="1" ht="25.5" spans="1:12">
      <c r="A1" s="16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>
      <c r="A2" s="12" t="s">
        <v>103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2"/>
    </row>
    <row r="3" spans="1:12">
      <c r="A3" s="12"/>
      <c r="B3" s="12"/>
      <c r="C3" s="12"/>
      <c r="D3" s="12"/>
      <c r="E3" s="12"/>
      <c r="F3" s="12"/>
      <c r="G3" s="12"/>
      <c r="H3" s="12"/>
      <c r="I3" s="12"/>
      <c r="J3" s="13" t="s">
        <v>61</v>
      </c>
      <c r="K3" s="13"/>
      <c r="L3" s="12"/>
    </row>
    <row r="4" spans="1:12">
      <c r="A4" s="17" t="s">
        <v>104</v>
      </c>
      <c r="B4" s="18" t="s">
        <v>65</v>
      </c>
      <c r="C4" s="19"/>
      <c r="D4" s="17" t="s">
        <v>28</v>
      </c>
      <c r="E4" s="20" t="s">
        <v>105</v>
      </c>
      <c r="F4" s="20" t="s">
        <v>106</v>
      </c>
      <c r="G4" s="20" t="s">
        <v>107</v>
      </c>
      <c r="H4" s="20" t="s">
        <v>108</v>
      </c>
      <c r="I4" s="17" t="s">
        <v>69</v>
      </c>
      <c r="J4" s="17" t="s">
        <v>70</v>
      </c>
      <c r="K4" s="20" t="s">
        <v>109</v>
      </c>
      <c r="L4" s="17" t="s">
        <v>72</v>
      </c>
    </row>
    <row r="5" spans="1:12">
      <c r="A5" s="21"/>
      <c r="B5" s="22" t="s">
        <v>110</v>
      </c>
      <c r="C5" s="22" t="s">
        <v>111</v>
      </c>
      <c r="D5" s="21"/>
      <c r="E5" s="21"/>
      <c r="F5" s="21"/>
      <c r="G5" s="21"/>
      <c r="H5" s="21"/>
      <c r="I5" s="21"/>
      <c r="J5" s="21"/>
      <c r="K5" s="21"/>
      <c r="L5" s="21"/>
    </row>
    <row r="6" spans="1:12">
      <c r="A6" s="23" t="s">
        <v>112</v>
      </c>
      <c r="B6" s="23" t="s">
        <v>95</v>
      </c>
      <c r="C6" s="22" t="s">
        <v>113</v>
      </c>
      <c r="D6" s="22" t="s">
        <v>114</v>
      </c>
      <c r="E6" s="22">
        <v>391.76</v>
      </c>
      <c r="F6" s="22">
        <v>377.0026</v>
      </c>
      <c r="G6" s="22">
        <v>14.7513</v>
      </c>
      <c r="H6" s="22" t="s">
        <v>76</v>
      </c>
      <c r="I6" s="33">
        <v>24500</v>
      </c>
      <c r="J6" s="33">
        <f t="shared" ref="J6:J10" si="0">E6*I6</f>
        <v>9598120</v>
      </c>
      <c r="K6" s="22" t="s">
        <v>77</v>
      </c>
      <c r="L6" s="22"/>
    </row>
    <row r="7" spans="1:12">
      <c r="A7" s="23" t="s">
        <v>115</v>
      </c>
      <c r="B7" s="23" t="s">
        <v>95</v>
      </c>
      <c r="C7" s="22" t="s">
        <v>113</v>
      </c>
      <c r="D7" s="22" t="s">
        <v>114</v>
      </c>
      <c r="E7" s="22">
        <v>173.74</v>
      </c>
      <c r="F7" s="22">
        <v>167.198</v>
      </c>
      <c r="G7" s="22">
        <v>6.5422</v>
      </c>
      <c r="H7" s="22" t="s">
        <v>76</v>
      </c>
      <c r="I7" s="33">
        <v>22500</v>
      </c>
      <c r="J7" s="33">
        <f t="shared" si="0"/>
        <v>3909150</v>
      </c>
      <c r="K7" s="22" t="s">
        <v>77</v>
      </c>
      <c r="L7" s="22"/>
    </row>
    <row r="8" spans="1:12">
      <c r="A8" s="23" t="s">
        <v>116</v>
      </c>
      <c r="B8" s="23" t="s">
        <v>95</v>
      </c>
      <c r="C8" s="22" t="s">
        <v>113</v>
      </c>
      <c r="D8" s="22" t="s">
        <v>114</v>
      </c>
      <c r="E8" s="22">
        <v>173.74</v>
      </c>
      <c r="F8" s="22">
        <v>167.198</v>
      </c>
      <c r="G8" s="22">
        <v>6.5422</v>
      </c>
      <c r="H8" s="22" t="s">
        <v>76</v>
      </c>
      <c r="I8" s="33">
        <v>22500</v>
      </c>
      <c r="J8" s="33">
        <f t="shared" si="0"/>
        <v>3909150</v>
      </c>
      <c r="K8" s="22" t="s">
        <v>77</v>
      </c>
      <c r="L8" s="22"/>
    </row>
    <row r="9" spans="1:12">
      <c r="A9" s="23" t="s">
        <v>117</v>
      </c>
      <c r="B9" s="23" t="s">
        <v>95</v>
      </c>
      <c r="C9" s="22" t="s">
        <v>113</v>
      </c>
      <c r="D9" s="22" t="s">
        <v>114</v>
      </c>
      <c r="E9" s="22">
        <v>173.74</v>
      </c>
      <c r="F9" s="22">
        <v>167.198</v>
      </c>
      <c r="G9" s="22">
        <v>6.5422</v>
      </c>
      <c r="H9" s="22" t="s">
        <v>76</v>
      </c>
      <c r="I9" s="33">
        <v>22500</v>
      </c>
      <c r="J9" s="33">
        <f t="shared" si="0"/>
        <v>3909150</v>
      </c>
      <c r="K9" s="22" t="s">
        <v>77</v>
      </c>
      <c r="L9" s="22"/>
    </row>
    <row r="10" spans="1:12">
      <c r="A10" s="23" t="s">
        <v>118</v>
      </c>
      <c r="B10" s="23" t="s">
        <v>95</v>
      </c>
      <c r="C10" s="22" t="s">
        <v>113</v>
      </c>
      <c r="D10" s="22" t="s">
        <v>114</v>
      </c>
      <c r="E10" s="22">
        <v>350.52</v>
      </c>
      <c r="F10" s="22">
        <v>337.3268</v>
      </c>
      <c r="G10" s="22">
        <v>13.1989</v>
      </c>
      <c r="H10" s="22" t="s">
        <v>76</v>
      </c>
      <c r="I10" s="33">
        <v>20500</v>
      </c>
      <c r="J10" s="33">
        <f t="shared" si="0"/>
        <v>7185660</v>
      </c>
      <c r="K10" s="22" t="s">
        <v>77</v>
      </c>
      <c r="L10" s="22"/>
    </row>
    <row r="11" spans="1:12">
      <c r="A11" s="24"/>
      <c r="B11" s="24"/>
      <c r="C11" s="25"/>
      <c r="D11" s="24"/>
      <c r="E11" s="26"/>
      <c r="F11" s="26"/>
      <c r="G11" s="26"/>
      <c r="H11" s="26"/>
      <c r="I11" s="26"/>
      <c r="J11" s="26"/>
      <c r="K11" s="24"/>
      <c r="L11" s="26"/>
    </row>
    <row r="12" spans="1:12">
      <c r="A12" s="27"/>
      <c r="B12" s="27"/>
      <c r="C12" s="28"/>
      <c r="D12" s="27"/>
      <c r="E12" s="29"/>
      <c r="F12" s="28"/>
      <c r="G12" s="29"/>
      <c r="H12" s="29"/>
      <c r="I12" s="34"/>
      <c r="J12" s="35"/>
      <c r="K12" s="27"/>
      <c r="L12" s="29"/>
    </row>
    <row r="13" spans="1:12">
      <c r="A13" s="27"/>
      <c r="B13" s="27"/>
      <c r="C13" s="28"/>
      <c r="D13" s="27"/>
      <c r="E13" s="29"/>
      <c r="F13" s="28"/>
      <c r="G13" s="29"/>
      <c r="H13" s="29"/>
      <c r="I13" s="34"/>
      <c r="J13" s="35"/>
      <c r="K13" s="27"/>
      <c r="L13" s="29"/>
    </row>
    <row r="14" spans="1:12">
      <c r="A14" s="27"/>
      <c r="B14" s="27"/>
      <c r="C14" s="28"/>
      <c r="D14" s="27"/>
      <c r="E14" s="29"/>
      <c r="F14" s="28"/>
      <c r="G14" s="29"/>
      <c r="H14" s="29"/>
      <c r="I14" s="34"/>
      <c r="J14" s="35"/>
      <c r="K14" s="27"/>
      <c r="L14" s="29"/>
    </row>
    <row r="15" spans="1:12">
      <c r="A15" s="27"/>
      <c r="B15" s="27"/>
      <c r="C15" s="28"/>
      <c r="D15" s="27"/>
      <c r="E15" s="29"/>
      <c r="F15" s="28"/>
      <c r="G15" s="29"/>
      <c r="H15" s="29"/>
      <c r="I15" s="34"/>
      <c r="J15" s="35"/>
      <c r="K15" s="27"/>
      <c r="L15" s="29"/>
    </row>
    <row r="16" spans="1:12">
      <c r="A16" s="27"/>
      <c r="B16" s="27"/>
      <c r="C16" s="28"/>
      <c r="D16" s="27"/>
      <c r="E16" s="29"/>
      <c r="F16" s="28"/>
      <c r="G16" s="29"/>
      <c r="H16" s="29"/>
      <c r="I16" s="34"/>
      <c r="J16" s="35"/>
      <c r="K16" s="27"/>
      <c r="L16" s="29"/>
    </row>
    <row r="17" spans="1:12">
      <c r="A17" s="27"/>
      <c r="B17" s="27"/>
      <c r="C17" s="28"/>
      <c r="D17" s="27"/>
      <c r="E17" s="29"/>
      <c r="F17" s="28"/>
      <c r="G17" s="29"/>
      <c r="H17" s="29"/>
      <c r="I17" s="34"/>
      <c r="J17" s="35"/>
      <c r="K17" s="27"/>
      <c r="L17" s="29"/>
    </row>
    <row r="18" spans="1:12">
      <c r="A18" s="27"/>
      <c r="B18" s="27"/>
      <c r="C18" s="28"/>
      <c r="D18" s="27"/>
      <c r="E18" s="29"/>
      <c r="F18" s="28"/>
      <c r="G18" s="29"/>
      <c r="H18" s="29"/>
      <c r="I18" s="34"/>
      <c r="J18" s="35"/>
      <c r="K18" s="27"/>
      <c r="L18" s="29"/>
    </row>
    <row r="19" spans="1:12">
      <c r="A19" s="30" t="s">
        <v>119</v>
      </c>
      <c r="B19" s="30"/>
      <c r="C19" s="31"/>
      <c r="D19" s="30"/>
      <c r="E19" s="31"/>
      <c r="F19" s="31"/>
      <c r="G19" s="31"/>
      <c r="H19" s="31"/>
      <c r="I19" s="31"/>
      <c r="J19" s="31"/>
      <c r="K19" s="31"/>
      <c r="L19" s="31"/>
    </row>
    <row r="20" spans="1:12">
      <c r="A20" s="30"/>
      <c r="B20" s="30"/>
      <c r="C20" s="32"/>
      <c r="D20" s="30"/>
      <c r="E20" s="32"/>
      <c r="F20" s="32"/>
      <c r="G20" s="32"/>
      <c r="H20" s="32"/>
      <c r="I20" s="36"/>
      <c r="J20" s="36"/>
      <c r="K20" s="36"/>
      <c r="L20" s="36"/>
    </row>
    <row r="21" spans="1:12">
      <c r="A21" s="30"/>
      <c r="B21" s="30"/>
      <c r="C21" s="32"/>
      <c r="D21" s="30"/>
      <c r="E21" s="32"/>
      <c r="F21" s="32"/>
      <c r="G21" s="32"/>
      <c r="H21" s="32"/>
      <c r="I21" s="37" t="s">
        <v>102</v>
      </c>
      <c r="J21" s="37"/>
      <c r="K21" s="37"/>
      <c r="L21" s="37"/>
    </row>
  </sheetData>
  <mergeCells count="15">
    <mergeCell ref="A1:L1"/>
    <mergeCell ref="A2:L2"/>
    <mergeCell ref="B4:C4"/>
    <mergeCell ref="A19:L19"/>
    <mergeCell ref="I21:L21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5" right="0.75" top="1" bottom="1" header="0.5" footer="0.5"/>
  <pageSetup paperSize="9" scale="9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zoomScale="90" zoomScaleNormal="90" workbookViewId="0">
      <selection activeCell="M30" sqref="M30"/>
    </sheetView>
  </sheetViews>
  <sheetFormatPr defaultColWidth="9" defaultRowHeight="13.5"/>
  <cols>
    <col min="1" max="1" width="5.625" style="2" customWidth="1"/>
    <col min="2" max="2" width="9" style="2"/>
    <col min="3" max="3" width="9.375" style="2" customWidth="1"/>
    <col min="4" max="4" width="9.375" style="2"/>
    <col min="5" max="7" width="9" style="2"/>
    <col min="8" max="8" width="8.625" style="2" customWidth="1"/>
    <col min="9" max="16384" width="9" style="2"/>
  </cols>
  <sheetData>
    <row r="1" ht="37.5" customHeight="1" spans="1:11">
      <c r="A1" s="3" t="s">
        <v>120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4.75" customHeight="1" spans="1:13">
      <c r="A2" s="4" t="s">
        <v>121</v>
      </c>
      <c r="B2" s="4"/>
      <c r="C2" s="4"/>
      <c r="D2" s="4"/>
      <c r="E2" s="4"/>
      <c r="F2" s="4"/>
      <c r="G2" s="4"/>
      <c r="H2" s="4"/>
      <c r="I2" s="12"/>
      <c r="J2" s="13" t="s">
        <v>122</v>
      </c>
      <c r="K2" s="13"/>
      <c r="L2" s="4"/>
      <c r="M2" s="4"/>
    </row>
    <row r="3" ht="27.75" customHeight="1" spans="1:11">
      <c r="A3" s="5" t="s">
        <v>62</v>
      </c>
      <c r="B3" s="5" t="s">
        <v>123</v>
      </c>
      <c r="C3" s="5" t="s">
        <v>124</v>
      </c>
      <c r="D3" s="5" t="s">
        <v>125</v>
      </c>
      <c r="E3" s="5" t="s">
        <v>68</v>
      </c>
      <c r="F3" s="5" t="s">
        <v>69</v>
      </c>
      <c r="G3" s="5" t="s">
        <v>126</v>
      </c>
      <c r="H3" s="5" t="s">
        <v>127</v>
      </c>
      <c r="I3" s="5" t="s">
        <v>128</v>
      </c>
      <c r="J3" s="5" t="s">
        <v>71</v>
      </c>
      <c r="K3" s="5" t="s">
        <v>72</v>
      </c>
    </row>
    <row r="4" spans="1:11">
      <c r="A4" s="6">
        <v>1</v>
      </c>
      <c r="B4" s="7" t="s">
        <v>129</v>
      </c>
      <c r="C4" s="8">
        <v>3.75</v>
      </c>
      <c r="D4" s="9">
        <v>12.96</v>
      </c>
      <c r="E4" s="9" t="s">
        <v>130</v>
      </c>
      <c r="F4" s="7">
        <v>100000</v>
      </c>
      <c r="G4" s="7">
        <v>100000</v>
      </c>
      <c r="H4" s="7" t="s">
        <v>41</v>
      </c>
      <c r="I4" s="7" t="s">
        <v>131</v>
      </c>
      <c r="J4" s="7" t="s">
        <v>77</v>
      </c>
      <c r="K4" s="6"/>
    </row>
    <row r="5" spans="1:11">
      <c r="A5" s="6">
        <v>2</v>
      </c>
      <c r="B5" s="7" t="s">
        <v>132</v>
      </c>
      <c r="C5" s="8">
        <v>3.75</v>
      </c>
      <c r="D5" s="9">
        <v>12.96</v>
      </c>
      <c r="E5" s="9" t="s">
        <v>130</v>
      </c>
      <c r="F5" s="7">
        <v>100000</v>
      </c>
      <c r="G5" s="7">
        <v>100000</v>
      </c>
      <c r="H5" s="7" t="s">
        <v>41</v>
      </c>
      <c r="I5" s="7" t="s">
        <v>131</v>
      </c>
      <c r="J5" s="7" t="s">
        <v>77</v>
      </c>
      <c r="K5" s="14"/>
    </row>
    <row r="6" spans="1:11">
      <c r="A6" s="6">
        <v>3</v>
      </c>
      <c r="B6" s="7" t="s">
        <v>133</v>
      </c>
      <c r="C6" s="8">
        <v>3.75</v>
      </c>
      <c r="D6" s="9">
        <v>12.96</v>
      </c>
      <c r="E6" s="9" t="s">
        <v>130</v>
      </c>
      <c r="F6" s="7">
        <v>100000</v>
      </c>
      <c r="G6" s="7">
        <v>100000</v>
      </c>
      <c r="H6" s="7" t="s">
        <v>41</v>
      </c>
      <c r="I6" s="7" t="s">
        <v>131</v>
      </c>
      <c r="J6" s="7" t="s">
        <v>77</v>
      </c>
      <c r="K6" s="14"/>
    </row>
    <row r="7" spans="1:11">
      <c r="A7" s="6">
        <v>4</v>
      </c>
      <c r="B7" s="7" t="s">
        <v>134</v>
      </c>
      <c r="C7" s="8">
        <v>3.75</v>
      </c>
      <c r="D7" s="9">
        <v>12.96</v>
      </c>
      <c r="E7" s="9" t="s">
        <v>130</v>
      </c>
      <c r="F7" s="7">
        <v>100000</v>
      </c>
      <c r="G7" s="7">
        <v>100000</v>
      </c>
      <c r="H7" s="7" t="s">
        <v>41</v>
      </c>
      <c r="I7" s="7" t="s">
        <v>131</v>
      </c>
      <c r="J7" s="7" t="s">
        <v>77</v>
      </c>
      <c r="K7" s="14"/>
    </row>
    <row r="8" spans="1:11">
      <c r="A8" s="6">
        <v>5</v>
      </c>
      <c r="B8" s="7" t="s">
        <v>135</v>
      </c>
      <c r="C8" s="8">
        <v>3.75</v>
      </c>
      <c r="D8" s="9">
        <v>12.96</v>
      </c>
      <c r="E8" s="9" t="s">
        <v>130</v>
      </c>
      <c r="F8" s="7">
        <v>100000</v>
      </c>
      <c r="G8" s="7">
        <v>100000</v>
      </c>
      <c r="H8" s="7" t="s">
        <v>41</v>
      </c>
      <c r="I8" s="7" t="s">
        <v>131</v>
      </c>
      <c r="J8" s="7" t="s">
        <v>77</v>
      </c>
      <c r="K8" s="14"/>
    </row>
    <row r="9" spans="1:11">
      <c r="A9" s="6">
        <v>6</v>
      </c>
      <c r="B9" s="7" t="s">
        <v>136</v>
      </c>
      <c r="C9" s="8">
        <v>3.75</v>
      </c>
      <c r="D9" s="9">
        <v>12.96</v>
      </c>
      <c r="E9" s="9" t="s">
        <v>130</v>
      </c>
      <c r="F9" s="7">
        <v>100000</v>
      </c>
      <c r="G9" s="7">
        <v>100000</v>
      </c>
      <c r="H9" s="7" t="s">
        <v>41</v>
      </c>
      <c r="I9" s="7" t="s">
        <v>131</v>
      </c>
      <c r="J9" s="7" t="s">
        <v>77</v>
      </c>
      <c r="K9" s="14"/>
    </row>
    <row r="10" spans="1:11">
      <c r="A10" s="6">
        <v>7</v>
      </c>
      <c r="B10" s="7" t="s">
        <v>137</v>
      </c>
      <c r="C10" s="8">
        <v>3.75</v>
      </c>
      <c r="D10" s="9">
        <v>12.96</v>
      </c>
      <c r="E10" s="9" t="s">
        <v>130</v>
      </c>
      <c r="F10" s="7">
        <v>100000</v>
      </c>
      <c r="G10" s="7">
        <v>100000</v>
      </c>
      <c r="H10" s="7" t="s">
        <v>41</v>
      </c>
      <c r="I10" s="7" t="s">
        <v>131</v>
      </c>
      <c r="J10" s="7" t="s">
        <v>77</v>
      </c>
      <c r="K10" s="14"/>
    </row>
    <row r="11" spans="1:11">
      <c r="A11" s="6">
        <v>8</v>
      </c>
      <c r="B11" s="7" t="s">
        <v>138</v>
      </c>
      <c r="C11" s="8">
        <v>3.75</v>
      </c>
      <c r="D11" s="9">
        <v>12.96</v>
      </c>
      <c r="E11" s="9" t="s">
        <v>130</v>
      </c>
      <c r="F11" s="7">
        <v>100000</v>
      </c>
      <c r="G11" s="7">
        <v>100000</v>
      </c>
      <c r="H11" s="7" t="s">
        <v>41</v>
      </c>
      <c r="I11" s="7" t="s">
        <v>131</v>
      </c>
      <c r="J11" s="7" t="s">
        <v>77</v>
      </c>
      <c r="K11" s="14"/>
    </row>
    <row r="12" spans="1:11">
      <c r="A12" s="6">
        <v>9</v>
      </c>
      <c r="B12" s="7" t="s">
        <v>139</v>
      </c>
      <c r="C12" s="8">
        <v>3.75</v>
      </c>
      <c r="D12" s="9">
        <v>12.96</v>
      </c>
      <c r="E12" s="9" t="s">
        <v>130</v>
      </c>
      <c r="F12" s="7">
        <v>100000</v>
      </c>
      <c r="G12" s="7">
        <v>100000</v>
      </c>
      <c r="H12" s="7" t="s">
        <v>41</v>
      </c>
      <c r="I12" s="7" t="s">
        <v>131</v>
      </c>
      <c r="J12" s="7" t="s">
        <v>77</v>
      </c>
      <c r="K12" s="6"/>
    </row>
    <row r="13" spans="1:11">
      <c r="A13" s="6">
        <v>10</v>
      </c>
      <c r="B13" s="7" t="s">
        <v>140</v>
      </c>
      <c r="C13" s="8">
        <v>3.75</v>
      </c>
      <c r="D13" s="9">
        <v>12.96</v>
      </c>
      <c r="E13" s="9" t="s">
        <v>130</v>
      </c>
      <c r="F13" s="7">
        <v>100000</v>
      </c>
      <c r="G13" s="7">
        <v>100000</v>
      </c>
      <c r="H13" s="7" t="s">
        <v>41</v>
      </c>
      <c r="I13" s="7" t="s">
        <v>131</v>
      </c>
      <c r="J13" s="7" t="s">
        <v>77</v>
      </c>
      <c r="K13" s="14"/>
    </row>
    <row r="14" spans="1:11">
      <c r="A14" s="6">
        <v>11</v>
      </c>
      <c r="B14" s="7" t="s">
        <v>141</v>
      </c>
      <c r="C14" s="8">
        <v>3.75</v>
      </c>
      <c r="D14" s="9">
        <v>12.96</v>
      </c>
      <c r="E14" s="9" t="s">
        <v>130</v>
      </c>
      <c r="F14" s="7">
        <v>100000</v>
      </c>
      <c r="G14" s="7">
        <v>100000</v>
      </c>
      <c r="H14" s="7" t="s">
        <v>41</v>
      </c>
      <c r="I14" s="7" t="s">
        <v>131</v>
      </c>
      <c r="J14" s="7" t="s">
        <v>77</v>
      </c>
      <c r="K14" s="14"/>
    </row>
    <row r="15" spans="1:11">
      <c r="A15" s="6">
        <v>12</v>
      </c>
      <c r="B15" s="7" t="s">
        <v>142</v>
      </c>
      <c r="C15" s="8">
        <v>3.75</v>
      </c>
      <c r="D15" s="9">
        <v>12.96</v>
      </c>
      <c r="E15" s="9" t="s">
        <v>130</v>
      </c>
      <c r="F15" s="7">
        <v>100000</v>
      </c>
      <c r="G15" s="7">
        <v>100000</v>
      </c>
      <c r="H15" s="7" t="s">
        <v>41</v>
      </c>
      <c r="I15" s="7" t="s">
        <v>131</v>
      </c>
      <c r="J15" s="7" t="s">
        <v>77</v>
      </c>
      <c r="K15" s="14"/>
    </row>
    <row r="16" spans="1:11">
      <c r="A16" s="6">
        <v>13</v>
      </c>
      <c r="B16" s="7" t="s">
        <v>143</v>
      </c>
      <c r="C16" s="8">
        <v>3.75</v>
      </c>
      <c r="D16" s="9">
        <v>12.96</v>
      </c>
      <c r="E16" s="9" t="s">
        <v>130</v>
      </c>
      <c r="F16" s="7">
        <v>100000</v>
      </c>
      <c r="G16" s="7">
        <v>100000</v>
      </c>
      <c r="H16" s="7" t="s">
        <v>41</v>
      </c>
      <c r="I16" s="7" t="s">
        <v>131</v>
      </c>
      <c r="J16" s="7" t="s">
        <v>77</v>
      </c>
      <c r="K16" s="14"/>
    </row>
    <row r="17" spans="1:11">
      <c r="A17" s="6">
        <v>14</v>
      </c>
      <c r="B17" s="7" t="s">
        <v>144</v>
      </c>
      <c r="C17" s="8">
        <v>3.75</v>
      </c>
      <c r="D17" s="9">
        <v>12.96</v>
      </c>
      <c r="E17" s="9" t="s">
        <v>130</v>
      </c>
      <c r="F17" s="7">
        <v>100000</v>
      </c>
      <c r="G17" s="7">
        <v>100000</v>
      </c>
      <c r="H17" s="7" t="s">
        <v>41</v>
      </c>
      <c r="I17" s="7" t="s">
        <v>131</v>
      </c>
      <c r="J17" s="7" t="s">
        <v>77</v>
      </c>
      <c r="K17" s="14"/>
    </row>
    <row r="18" spans="1:11">
      <c r="A18" s="6">
        <v>15</v>
      </c>
      <c r="B18" s="7" t="s">
        <v>145</v>
      </c>
      <c r="C18" s="8">
        <v>3.75</v>
      </c>
      <c r="D18" s="9">
        <v>12.96</v>
      </c>
      <c r="E18" s="9" t="s">
        <v>130</v>
      </c>
      <c r="F18" s="7">
        <v>100000</v>
      </c>
      <c r="G18" s="7">
        <v>100000</v>
      </c>
      <c r="H18" s="7" t="s">
        <v>41</v>
      </c>
      <c r="I18" s="7" t="s">
        <v>131</v>
      </c>
      <c r="J18" s="7" t="s">
        <v>77</v>
      </c>
      <c r="K18" s="14"/>
    </row>
    <row r="19" spans="1:11">
      <c r="A19" s="6">
        <v>16</v>
      </c>
      <c r="B19" s="7" t="s">
        <v>146</v>
      </c>
      <c r="C19" s="8">
        <v>3.75</v>
      </c>
      <c r="D19" s="9">
        <v>12.96</v>
      </c>
      <c r="E19" s="9" t="s">
        <v>130</v>
      </c>
      <c r="F19" s="7">
        <v>100000</v>
      </c>
      <c r="G19" s="7">
        <v>100000</v>
      </c>
      <c r="H19" s="7" t="s">
        <v>41</v>
      </c>
      <c r="I19" s="7" t="s">
        <v>131</v>
      </c>
      <c r="J19" s="7" t="s">
        <v>77</v>
      </c>
      <c r="K19" s="14"/>
    </row>
    <row r="20" spans="1:11">
      <c r="A20" s="6">
        <v>17</v>
      </c>
      <c r="B20" s="7" t="s">
        <v>147</v>
      </c>
      <c r="C20" s="8">
        <v>3.75</v>
      </c>
      <c r="D20" s="9">
        <v>12.96</v>
      </c>
      <c r="E20" s="9" t="s">
        <v>130</v>
      </c>
      <c r="F20" s="7">
        <v>100000</v>
      </c>
      <c r="G20" s="7">
        <v>100000</v>
      </c>
      <c r="H20" s="7" t="s">
        <v>41</v>
      </c>
      <c r="I20" s="7" t="s">
        <v>131</v>
      </c>
      <c r="J20" s="7" t="s">
        <v>77</v>
      </c>
      <c r="K20" s="14"/>
    </row>
    <row r="21" spans="1:11">
      <c r="A21" s="6">
        <v>18</v>
      </c>
      <c r="B21" s="7" t="s">
        <v>148</v>
      </c>
      <c r="C21" s="8">
        <v>3.75</v>
      </c>
      <c r="D21" s="9">
        <v>12.96</v>
      </c>
      <c r="E21" s="9" t="s">
        <v>130</v>
      </c>
      <c r="F21" s="7">
        <v>100000</v>
      </c>
      <c r="G21" s="7">
        <v>100000</v>
      </c>
      <c r="H21" s="7" t="s">
        <v>41</v>
      </c>
      <c r="I21" s="7" t="s">
        <v>131</v>
      </c>
      <c r="J21" s="7" t="s">
        <v>77</v>
      </c>
      <c r="K21" s="14"/>
    </row>
    <row r="22" spans="1:11">
      <c r="A22" s="6">
        <v>19</v>
      </c>
      <c r="B22" s="7" t="s">
        <v>149</v>
      </c>
      <c r="C22" s="8">
        <v>3.75</v>
      </c>
      <c r="D22" s="9">
        <v>12.96</v>
      </c>
      <c r="E22" s="9" t="s">
        <v>130</v>
      </c>
      <c r="F22" s="7">
        <v>100000</v>
      </c>
      <c r="G22" s="7">
        <v>100000</v>
      </c>
      <c r="H22" s="7" t="s">
        <v>41</v>
      </c>
      <c r="I22" s="7" t="s">
        <v>131</v>
      </c>
      <c r="J22" s="7" t="s">
        <v>77</v>
      </c>
      <c r="K22" s="14"/>
    </row>
    <row r="23" spans="1:11">
      <c r="A23" s="6">
        <v>20</v>
      </c>
      <c r="B23" s="7" t="s">
        <v>150</v>
      </c>
      <c r="C23" s="8">
        <v>3.75</v>
      </c>
      <c r="D23" s="9">
        <v>12.96</v>
      </c>
      <c r="E23" s="9" t="s">
        <v>130</v>
      </c>
      <c r="F23" s="7">
        <v>100000</v>
      </c>
      <c r="G23" s="7">
        <v>100000</v>
      </c>
      <c r="H23" s="7" t="s">
        <v>41</v>
      </c>
      <c r="I23" s="7" t="s">
        <v>131</v>
      </c>
      <c r="J23" s="7" t="s">
        <v>77</v>
      </c>
      <c r="K23" s="14"/>
    </row>
    <row r="24" spans="1:11">
      <c r="A24" s="6">
        <v>21</v>
      </c>
      <c r="B24" s="7" t="s">
        <v>151</v>
      </c>
      <c r="C24" s="8">
        <v>3.75</v>
      </c>
      <c r="D24" s="9">
        <v>12.96</v>
      </c>
      <c r="E24" s="9" t="s">
        <v>130</v>
      </c>
      <c r="F24" s="7">
        <v>100000</v>
      </c>
      <c r="G24" s="7">
        <v>100000</v>
      </c>
      <c r="H24" s="7" t="s">
        <v>41</v>
      </c>
      <c r="I24" s="7" t="s">
        <v>131</v>
      </c>
      <c r="J24" s="7" t="s">
        <v>77</v>
      </c>
      <c r="K24" s="14"/>
    </row>
    <row r="25" spans="1:11">
      <c r="A25" s="6">
        <v>22</v>
      </c>
      <c r="B25" s="7" t="s">
        <v>152</v>
      </c>
      <c r="C25" s="8">
        <v>3.75</v>
      </c>
      <c r="D25" s="9">
        <v>12.96</v>
      </c>
      <c r="E25" s="9" t="s">
        <v>130</v>
      </c>
      <c r="F25" s="7">
        <v>100000</v>
      </c>
      <c r="G25" s="7">
        <v>100000</v>
      </c>
      <c r="H25" s="7" t="s">
        <v>41</v>
      </c>
      <c r="I25" s="7" t="s">
        <v>131</v>
      </c>
      <c r="J25" s="7" t="s">
        <v>77</v>
      </c>
      <c r="K25" s="14"/>
    </row>
    <row r="26" s="2" customFormat="1" spans="1:11">
      <c r="A26" s="10"/>
      <c r="B26" s="10"/>
      <c r="C26" s="10"/>
      <c r="D26" s="10">
        <f>SUM(D4:D25)</f>
        <v>285.12</v>
      </c>
      <c r="E26" s="10"/>
      <c r="F26" s="10"/>
      <c r="G26" s="10">
        <f>SUM(G4:G25)</f>
        <v>2200000</v>
      </c>
      <c r="H26" s="10"/>
      <c r="I26" s="10"/>
      <c r="J26" s="10"/>
      <c r="K26" s="10"/>
    </row>
    <row r="27" s="2" customFormat="1" spans="1:11">
      <c r="A27" s="10"/>
      <c r="B27" s="10"/>
      <c r="C27" s="10"/>
      <c r="D27" s="10"/>
      <c r="E27" s="10"/>
      <c r="F27" s="10"/>
      <c r="G27" s="10"/>
      <c r="H27" s="10"/>
      <c r="I27" s="15"/>
      <c r="J27" s="15"/>
      <c r="K27" s="15"/>
    </row>
    <row r="28" s="2" customFormat="1" spans="1:11">
      <c r="A28" s="11" t="s">
        <v>153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>
      <c r="A30" s="10"/>
      <c r="B30" s="10"/>
      <c r="C30" s="10"/>
      <c r="D30" s="10"/>
      <c r="E30" s="10"/>
      <c r="F30" s="10"/>
      <c r="G30" s="10"/>
      <c r="H30" s="10"/>
      <c r="I30" s="15" t="s">
        <v>102</v>
      </c>
      <c r="J30" s="15"/>
      <c r="K30" s="15"/>
    </row>
    <row r="31" spans="1:1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</sheetData>
  <mergeCells count="3">
    <mergeCell ref="A1:K1"/>
    <mergeCell ref="A2:D2"/>
    <mergeCell ref="A28:K28"/>
  </mergeCells>
  <pageMargins left="0.45" right="0.36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公寓</vt:lpstr>
      <vt:lpstr>商铺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2022-04-06T06:45:20Z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3BB99210A8D94D52BA4972B8FDCF78FB</vt:lpwstr>
  </property>
  <property fmtid="{D5CDD505-2E9C-101B-9397-08002B2CF9AE}" pid="3" name="KSOProductBuildVer">
    <vt:lpwstr>2052-10.8.2.6666</vt:lpwstr>
  </property>
</Properties>
</file>