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2750" activeTab="4"/>
  </bookViews>
  <sheets>
    <sheet name="标价牌" sheetId="2" r:id="rId1"/>
    <sheet name="叠拼价目表" sheetId="12" r:id="rId2"/>
    <sheet name="洋房价目表" sheetId="11" r:id="rId3"/>
    <sheet name="商业价目表" sheetId="3" r:id="rId4"/>
    <sheet name="车位价目表" sheetId="10" r:id="rId5"/>
  </sheets>
  <externalReferences>
    <externalReference r:id="rId6"/>
  </externalReferences>
  <definedNames>
    <definedName name="_xlnm._FilterDatabase" localSheetId="4" hidden="1">车位价目表!$A$3:$K$217</definedName>
    <definedName name="_xlnm.Print_Area" localSheetId="4">车位价目表!$A$1:$K$225</definedName>
    <definedName name="_xlnm.Print_Area" localSheetId="1">叠拼价目表!$A$1:$M$50</definedName>
    <definedName name="_xlnm.Print_Area" localSheetId="3">商业价目表!$A$1:$M$22</definedName>
    <definedName name="_xlnm.Print_Area" localSheetId="2">洋房价目表!$A$1:$M$20</definedName>
  </definedNames>
  <calcPr calcId="125725"/>
</workbook>
</file>

<file path=xl/calcChain.xml><?xml version="1.0" encoding="utf-8"?>
<calcChain xmlns="http://schemas.openxmlformats.org/spreadsheetml/2006/main">
  <c r="G217" i="10"/>
  <c r="F217" s="1"/>
  <c r="D217"/>
  <c r="G216"/>
  <c r="D216"/>
  <c r="G215"/>
  <c r="F215" s="1"/>
  <c r="D215"/>
  <c r="G214"/>
  <c r="F214" s="1"/>
  <c r="D214"/>
  <c r="G213"/>
  <c r="D213"/>
  <c r="G212"/>
  <c r="D212"/>
  <c r="F212" s="1"/>
  <c r="G211"/>
  <c r="D211"/>
  <c r="G210"/>
  <c r="D210"/>
  <c r="F210" s="1"/>
  <c r="G209"/>
  <c r="D209"/>
  <c r="G208"/>
  <c r="D208"/>
  <c r="F208" s="1"/>
  <c r="G207"/>
  <c r="D207"/>
  <c r="G206"/>
  <c r="D206"/>
  <c r="F206" s="1"/>
  <c r="G205"/>
  <c r="D205"/>
  <c r="G204"/>
  <c r="D204"/>
  <c r="F204" s="1"/>
  <c r="G203"/>
  <c r="D203"/>
  <c r="G202"/>
  <c r="D202"/>
  <c r="F202" s="1"/>
  <c r="G201"/>
  <c r="D201"/>
  <c r="G200"/>
  <c r="D200"/>
  <c r="F200" s="1"/>
  <c r="G199"/>
  <c r="D199"/>
  <c r="G198"/>
  <c r="D198"/>
  <c r="F198" s="1"/>
  <c r="G197"/>
  <c r="D197"/>
  <c r="G196"/>
  <c r="D196"/>
  <c r="F196" s="1"/>
  <c r="G195"/>
  <c r="D195"/>
  <c r="G194"/>
  <c r="F194"/>
  <c r="D194"/>
  <c r="D193"/>
  <c r="F193" s="1"/>
  <c r="G192"/>
  <c r="D192"/>
  <c r="F192" s="1"/>
  <c r="G191"/>
  <c r="D191"/>
  <c r="F191" s="1"/>
  <c r="G190"/>
  <c r="D190"/>
  <c r="F190" s="1"/>
  <c r="G189"/>
  <c r="D189"/>
  <c r="G188"/>
  <c r="D188"/>
  <c r="F188" s="1"/>
  <c r="G187"/>
  <c r="D187"/>
  <c r="G186"/>
  <c r="D186"/>
  <c r="F186" s="1"/>
  <c r="G185"/>
  <c r="D185"/>
  <c r="G184"/>
  <c r="D184"/>
  <c r="F184" s="1"/>
  <c r="G183"/>
  <c r="D183"/>
  <c r="G182"/>
  <c r="D182"/>
  <c r="F182" s="1"/>
  <c r="G181"/>
  <c r="D181"/>
  <c r="G180"/>
  <c r="D180"/>
  <c r="F180" s="1"/>
  <c r="G179"/>
  <c r="D179"/>
  <c r="G178"/>
  <c r="D178"/>
  <c r="F178" s="1"/>
  <c r="G177"/>
  <c r="D177"/>
  <c r="G176"/>
  <c r="D176"/>
  <c r="F176" s="1"/>
  <c r="G175"/>
  <c r="D175"/>
  <c r="G174"/>
  <c r="D174"/>
  <c r="F174" s="1"/>
  <c r="G173"/>
  <c r="D173"/>
  <c r="G172"/>
  <c r="D172"/>
  <c r="G171"/>
  <c r="D171"/>
  <c r="F171" s="1"/>
  <c r="G170"/>
  <c r="D170"/>
  <c r="G169"/>
  <c r="D169"/>
  <c r="F169" s="1"/>
  <c r="G168"/>
  <c r="D168"/>
  <c r="G167"/>
  <c r="D167"/>
  <c r="F167" s="1"/>
  <c r="F166"/>
  <c r="G165"/>
  <c r="F165" s="1"/>
  <c r="D165"/>
  <c r="G164"/>
  <c r="F164" s="1"/>
  <c r="D164"/>
  <c r="G163"/>
  <c r="D163"/>
  <c r="G162"/>
  <c r="F162"/>
  <c r="D162"/>
  <c r="G161"/>
  <c r="F161" s="1"/>
  <c r="D161"/>
  <c r="G160"/>
  <c r="F160" s="1"/>
  <c r="D160"/>
  <c r="G159"/>
  <c r="D159"/>
  <c r="G158"/>
  <c r="D158"/>
  <c r="F158" s="1"/>
  <c r="G157"/>
  <c r="D157"/>
  <c r="G156"/>
  <c r="D156"/>
  <c r="F156" s="1"/>
  <c r="G155"/>
  <c r="D155"/>
  <c r="G154"/>
  <c r="D154"/>
  <c r="F154" s="1"/>
  <c r="G153"/>
  <c r="D153"/>
  <c r="G152"/>
  <c r="D152"/>
  <c r="F152" s="1"/>
  <c r="G151"/>
  <c r="D151"/>
  <c r="G150"/>
  <c r="D150"/>
  <c r="F150" s="1"/>
  <c r="G149"/>
  <c r="D149"/>
  <c r="G148"/>
  <c r="D148"/>
  <c r="F148" s="1"/>
  <c r="G147"/>
  <c r="D147"/>
  <c r="G146"/>
  <c r="D146"/>
  <c r="F146" s="1"/>
  <c r="G145"/>
  <c r="D145"/>
  <c r="G144"/>
  <c r="D144"/>
  <c r="F144" s="1"/>
  <c r="G143"/>
  <c r="D143"/>
  <c r="G142"/>
  <c r="D142"/>
  <c r="F142" s="1"/>
  <c r="G141"/>
  <c r="D141"/>
  <c r="G140"/>
  <c r="D140"/>
  <c r="F140" s="1"/>
  <c r="G139"/>
  <c r="D139"/>
  <c r="G138"/>
  <c r="D138"/>
  <c r="F138" s="1"/>
  <c r="G137"/>
  <c r="D137"/>
  <c r="G136"/>
  <c r="D136"/>
  <c r="F136" s="1"/>
  <c r="G135"/>
  <c r="D135"/>
  <c r="G134"/>
  <c r="D134"/>
  <c r="F134" s="1"/>
  <c r="G133"/>
  <c r="D133"/>
  <c r="G132"/>
  <c r="D132"/>
  <c r="F132" s="1"/>
  <c r="G131"/>
  <c r="D131"/>
  <c r="G130"/>
  <c r="D130"/>
  <c r="F130" s="1"/>
  <c r="D129"/>
  <c r="F128"/>
  <c r="D128"/>
  <c r="F127"/>
  <c r="D127"/>
  <c r="G126"/>
  <c r="F126" s="1"/>
  <c r="D126"/>
  <c r="G125"/>
  <c r="D125"/>
  <c r="G124"/>
  <c r="F124"/>
  <c r="D124"/>
  <c r="G123"/>
  <c r="F123" s="1"/>
  <c r="D123"/>
  <c r="G122"/>
  <c r="F122" s="1"/>
  <c r="D122"/>
  <c r="G121"/>
  <c r="D121"/>
  <c r="G120"/>
  <c r="F120"/>
  <c r="D120"/>
  <c r="G119"/>
  <c r="F119" s="1"/>
  <c r="D119"/>
  <c r="G118"/>
  <c r="F118" s="1"/>
  <c r="D118"/>
  <c r="G117"/>
  <c r="D117"/>
  <c r="G116"/>
  <c r="F116"/>
  <c r="D116"/>
  <c r="G115"/>
  <c r="F115" s="1"/>
  <c r="D115"/>
  <c r="G114"/>
  <c r="F114" s="1"/>
  <c r="D114"/>
  <c r="G113"/>
  <c r="D113"/>
  <c r="G112"/>
  <c r="F112"/>
  <c r="D112"/>
  <c r="G111"/>
  <c r="F111" s="1"/>
  <c r="D111"/>
  <c r="G110"/>
  <c r="F110" s="1"/>
  <c r="D110"/>
  <c r="G109"/>
  <c r="D109"/>
  <c r="G108"/>
  <c r="F108"/>
  <c r="D108"/>
  <c r="G107"/>
  <c r="F107" s="1"/>
  <c r="D107"/>
  <c r="G106"/>
  <c r="F106" s="1"/>
  <c r="D106"/>
  <c r="G105"/>
  <c r="D105"/>
  <c r="G104"/>
  <c r="F104"/>
  <c r="D104"/>
  <c r="G103"/>
  <c r="F103" s="1"/>
  <c r="D103"/>
  <c r="G102"/>
  <c r="F102" s="1"/>
  <c r="D102"/>
  <c r="G101"/>
  <c r="D101"/>
  <c r="G100"/>
  <c r="F100"/>
  <c r="D100"/>
  <c r="G99"/>
  <c r="F99" s="1"/>
  <c r="D99"/>
  <c r="G98"/>
  <c r="F98" s="1"/>
  <c r="D98"/>
  <c r="G97"/>
  <c r="D97"/>
  <c r="G96"/>
  <c r="F96"/>
  <c r="D96"/>
  <c r="G95"/>
  <c r="F95" s="1"/>
  <c r="D95"/>
  <c r="G94"/>
  <c r="F94" s="1"/>
  <c r="D94"/>
  <c r="G93"/>
  <c r="D93"/>
  <c r="G92"/>
  <c r="F92"/>
  <c r="D92"/>
  <c r="G91"/>
  <c r="F91" s="1"/>
  <c r="D91"/>
  <c r="G90"/>
  <c r="F90" s="1"/>
  <c r="D90"/>
  <c r="G89"/>
  <c r="D89"/>
  <c r="G88"/>
  <c r="F88"/>
  <c r="D88"/>
  <c r="G87"/>
  <c r="F87" s="1"/>
  <c r="D87"/>
  <c r="G86"/>
  <c r="F86" s="1"/>
  <c r="D86"/>
  <c r="G85"/>
  <c r="D85"/>
  <c r="G84"/>
  <c r="F84"/>
  <c r="D84"/>
  <c r="G83"/>
  <c r="F83" s="1"/>
  <c r="D83"/>
  <c r="G82"/>
  <c r="F82" s="1"/>
  <c r="D82"/>
  <c r="G81"/>
  <c r="D81"/>
  <c r="G80"/>
  <c r="F80"/>
  <c r="D80"/>
  <c r="G79"/>
  <c r="F79" s="1"/>
  <c r="D79"/>
  <c r="G78"/>
  <c r="F78" s="1"/>
  <c r="D78"/>
  <c r="G77"/>
  <c r="D77"/>
  <c r="G76"/>
  <c r="F76"/>
  <c r="D76"/>
  <c r="G75"/>
  <c r="F75" s="1"/>
  <c r="D75"/>
  <c r="G74"/>
  <c r="F74" s="1"/>
  <c r="D74"/>
  <c r="G73"/>
  <c r="D73"/>
  <c r="G72"/>
  <c r="F72"/>
  <c r="D72"/>
  <c r="G71"/>
  <c r="F71" s="1"/>
  <c r="D71"/>
  <c r="G70"/>
  <c r="F70" s="1"/>
  <c r="D70"/>
  <c r="G69"/>
  <c r="D69"/>
  <c r="D68"/>
  <c r="F68" s="1"/>
  <c r="G67"/>
  <c r="F67" s="1"/>
  <c r="D67"/>
  <c r="G66"/>
  <c r="D66"/>
  <c r="G65"/>
  <c r="F65"/>
  <c r="D65"/>
  <c r="G64"/>
  <c r="F64" s="1"/>
  <c r="D64"/>
  <c r="G63"/>
  <c r="F63" s="1"/>
  <c r="D63"/>
  <c r="G62"/>
  <c r="D62"/>
  <c r="G61"/>
  <c r="F61"/>
  <c r="D61"/>
  <c r="G60"/>
  <c r="F60" s="1"/>
  <c r="D60"/>
  <c r="G59"/>
  <c r="F59" s="1"/>
  <c r="D59"/>
  <c r="G58"/>
  <c r="D58"/>
  <c r="G57"/>
  <c r="F57"/>
  <c r="D57"/>
  <c r="G56"/>
  <c r="F56" s="1"/>
  <c r="D56"/>
  <c r="G55"/>
  <c r="F55" s="1"/>
  <c r="D55"/>
  <c r="G54"/>
  <c r="D54"/>
  <c r="G53"/>
  <c r="F53"/>
  <c r="D53"/>
  <c r="G52"/>
  <c r="F52" s="1"/>
  <c r="D52"/>
  <c r="G51"/>
  <c r="F51" s="1"/>
  <c r="D51"/>
  <c r="G50"/>
  <c r="D50"/>
  <c r="G49"/>
  <c r="F49"/>
  <c r="D49"/>
  <c r="G48"/>
  <c r="F48" s="1"/>
  <c r="D48"/>
  <c r="G47"/>
  <c r="F47" s="1"/>
  <c r="D47"/>
  <c r="G46"/>
  <c r="D46"/>
  <c r="G45"/>
  <c r="F45"/>
  <c r="D45"/>
  <c r="G44"/>
  <c r="F44" s="1"/>
  <c r="D44"/>
  <c r="G43"/>
  <c r="F43" s="1"/>
  <c r="D43"/>
  <c r="G42"/>
  <c r="D42"/>
  <c r="G41"/>
  <c r="F41"/>
  <c r="D41"/>
  <c r="G40"/>
  <c r="F40" s="1"/>
  <c r="D40"/>
  <c r="G39"/>
  <c r="F39" s="1"/>
  <c r="D39"/>
  <c r="G38"/>
  <c r="D38"/>
  <c r="G37"/>
  <c r="F37"/>
  <c r="D37"/>
  <c r="G36"/>
  <c r="F36" s="1"/>
  <c r="D36"/>
  <c r="G35"/>
  <c r="F35" s="1"/>
  <c r="D35"/>
  <c r="G34"/>
  <c r="D34"/>
  <c r="G33"/>
  <c r="F33"/>
  <c r="D33"/>
  <c r="G32"/>
  <c r="F32" s="1"/>
  <c r="D32"/>
  <c r="G31"/>
  <c r="F31" s="1"/>
  <c r="D31"/>
  <c r="G30"/>
  <c r="D30"/>
  <c r="G29"/>
  <c r="F29"/>
  <c r="D29"/>
  <c r="G28"/>
  <c r="F28" s="1"/>
  <c r="D28"/>
  <c r="G27"/>
  <c r="F27" s="1"/>
  <c r="D27"/>
  <c r="G26"/>
  <c r="D26"/>
  <c r="G25"/>
  <c r="F25"/>
  <c r="D25"/>
  <c r="G24"/>
  <c r="F24" s="1"/>
  <c r="D24"/>
  <c r="G23"/>
  <c r="F23" s="1"/>
  <c r="D23"/>
  <c r="G22"/>
  <c r="D22"/>
  <c r="G21"/>
  <c r="F21"/>
  <c r="D21"/>
  <c r="G20"/>
  <c r="F20" s="1"/>
  <c r="D20"/>
  <c r="G19"/>
  <c r="F19" s="1"/>
  <c r="D19"/>
  <c r="G18"/>
  <c r="D18"/>
  <c r="G17"/>
  <c r="F17"/>
  <c r="D17"/>
  <c r="G16"/>
  <c r="F16" s="1"/>
  <c r="D16"/>
  <c r="G15"/>
  <c r="F15" s="1"/>
  <c r="D15"/>
  <c r="G14"/>
  <c r="D14"/>
  <c r="G13"/>
  <c r="F13"/>
  <c r="D13"/>
  <c r="G12"/>
  <c r="F12" s="1"/>
  <c r="D12"/>
  <c r="G11"/>
  <c r="F11" s="1"/>
  <c r="D11"/>
  <c r="G10"/>
  <c r="D10"/>
  <c r="G9"/>
  <c r="F9"/>
  <c r="D9"/>
  <c r="G8"/>
  <c r="F8" s="1"/>
  <c r="D8"/>
  <c r="G7"/>
  <c r="F7" s="1"/>
  <c r="D7"/>
  <c r="G6"/>
  <c r="D6"/>
  <c r="G5"/>
  <c r="F5"/>
  <c r="D5"/>
  <c r="G4"/>
  <c r="F4" s="1"/>
  <c r="D4"/>
  <c r="K10" i="11"/>
  <c r="J10"/>
  <c r="F10"/>
  <c r="J7"/>
  <c r="J6"/>
  <c r="J5"/>
  <c r="K40" i="12"/>
  <c r="J40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J5"/>
  <c r="H5"/>
  <c r="K12" i="3"/>
  <c r="J12"/>
  <c r="F12"/>
  <c r="J9"/>
  <c r="H9"/>
  <c r="J8"/>
  <c r="H8"/>
  <c r="J7"/>
  <c r="H7"/>
  <c r="J6"/>
  <c r="H6"/>
  <c r="J5"/>
  <c r="H5"/>
  <c r="D219" i="10" l="1"/>
  <c r="F6"/>
  <c r="F10"/>
  <c r="F14"/>
  <c r="F18"/>
  <c r="F22"/>
  <c r="F26"/>
  <c r="F30"/>
  <c r="F34"/>
  <c r="F38"/>
  <c r="F42"/>
  <c r="F46"/>
  <c r="F50"/>
  <c r="F54"/>
  <c r="F58"/>
  <c r="F62"/>
  <c r="F66"/>
  <c r="F69"/>
  <c r="F73"/>
  <c r="F77"/>
  <c r="F81"/>
  <c r="F85"/>
  <c r="F89"/>
  <c r="F93"/>
  <c r="F97"/>
  <c r="F101"/>
  <c r="F105"/>
  <c r="F109"/>
  <c r="F113"/>
  <c r="F117"/>
  <c r="F121"/>
  <c r="F125"/>
  <c r="F129"/>
  <c r="F131"/>
  <c r="F133"/>
  <c r="F135"/>
  <c r="F137"/>
  <c r="F139"/>
  <c r="F141"/>
  <c r="F143"/>
  <c r="F145"/>
  <c r="F147"/>
  <c r="F149"/>
  <c r="F151"/>
  <c r="F153"/>
  <c r="F155"/>
  <c r="F157"/>
  <c r="F159"/>
  <c r="F163"/>
  <c r="F168"/>
  <c r="F170"/>
  <c r="F172"/>
  <c r="F173"/>
  <c r="F175"/>
  <c r="F177"/>
  <c r="F179"/>
  <c r="F181"/>
  <c r="F183"/>
  <c r="F185"/>
  <c r="F187"/>
  <c r="F189"/>
  <c r="F195"/>
  <c r="F197"/>
  <c r="F199"/>
  <c r="F201"/>
  <c r="F203"/>
  <c r="F205"/>
  <c r="F207"/>
  <c r="F209"/>
  <c r="F211"/>
  <c r="F213"/>
  <c r="F216"/>
  <c r="G219"/>
  <c r="F219" s="1"/>
</calcChain>
</file>

<file path=xl/sharedStrings.xml><?xml version="1.0" encoding="utf-8"?>
<sst xmlns="http://schemas.openxmlformats.org/spreadsheetml/2006/main" count="1408" uniqueCount="318">
  <si>
    <t>商品房销售标价牌</t>
  </si>
  <si>
    <t>开发企业名称</t>
  </si>
  <si>
    <t>余姚中昂房地产开发有限公司</t>
  </si>
  <si>
    <t>楼盘名称</t>
  </si>
  <si>
    <t>坐落位置</t>
  </si>
  <si>
    <t>余姚市泗门镇环城南路北侧，双周路东侧</t>
  </si>
  <si>
    <t>预售许可证号码</t>
  </si>
  <si>
    <t>余房预字（2019）第07号</t>
  </si>
  <si>
    <t>预售许可套数</t>
  </si>
  <si>
    <t>231套住宅（1#-8#）其中洋房177套，叠拼54套
5套商业（12#）
214个地下车位</t>
  </si>
  <si>
    <t>土地性质</t>
  </si>
  <si>
    <t>居住用地</t>
  </si>
  <si>
    <t>土地使用起止年限</t>
  </si>
  <si>
    <t>住宅：2018.8.28-2088.8.28
商业：2018.8.28-2058.8.28
车位：2018.8.28-2088.8.28</t>
  </si>
  <si>
    <t>容积率</t>
  </si>
  <si>
    <t>建筑结构</t>
  </si>
  <si>
    <t>框架</t>
  </si>
  <si>
    <t>绿化率</t>
  </si>
  <si>
    <t>车位配比率</t>
  </si>
  <si>
    <t>1:1.05</t>
  </si>
  <si>
    <t>装修状况</t>
  </si>
  <si>
    <t>毛坯</t>
  </si>
  <si>
    <t>房屋类型</t>
  </si>
  <si>
    <t>多层、中高层、商业</t>
  </si>
  <si>
    <t>房源概况</t>
  </si>
  <si>
    <t>户型</t>
  </si>
  <si>
    <t>住宅：两室两厅、三室两厅、四室三厅、四室两厅
商业：一室零厅</t>
  </si>
  <si>
    <t>建筑面积</t>
  </si>
  <si>
    <r>
      <rPr>
        <sz val="11"/>
        <rFont val="宋体"/>
        <family val="3"/>
        <charset val="134"/>
      </rPr>
      <t>叠拼：159-196㎡
洋房：116-133</t>
    </r>
    <r>
      <rPr>
        <sz val="11"/>
        <rFont val="SimSun"/>
        <charset val="134"/>
      </rPr>
      <t>㎡</t>
    </r>
    <r>
      <rPr>
        <sz val="11"/>
        <rFont val="宋体"/>
        <family val="3"/>
        <charset val="134"/>
      </rPr>
      <t xml:space="preserve">
商铺：30-81㎡
车位：13-27㎡</t>
    </r>
  </si>
  <si>
    <t>可供销售房屋总套数</t>
  </si>
  <si>
    <t>33套叠拼+3套洋房+5套商业+214个车位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</si>
  <si>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</si>
  <si>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</si>
  <si>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</si>
  <si>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</si>
  <si>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</si>
  <si>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</si>
  <si>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</si>
  <si>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</si>
  <si>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</si>
  <si>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否</t>
  </si>
  <si>
    <t>享受优惠折扣条件</t>
  </si>
  <si>
    <t>住宅：1、当天认购98折并优惠15000元；2、三日内按时签约99折
商业：1、准时签约95折；2、一次性付款90折；3、总经理特批折扣95折
车位：1、当天认购优惠5000元；2、三日内按时签约优惠5000元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</si>
  <si>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</si>
  <si>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</si>
  <si>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</si>
  <si>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</si>
  <si>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</si>
  <si>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/</t>
  </si>
  <si>
    <t>前期物业服务</t>
  </si>
  <si>
    <t>物业服务单位名称</t>
  </si>
  <si>
    <t>服务内容与标准</t>
  </si>
  <si>
    <t>综合服务费</t>
  </si>
  <si>
    <r>
      <rPr>
        <sz val="11"/>
        <rFont val="宋体"/>
        <family val="3"/>
        <charset val="134"/>
      </rPr>
      <t>1.小高层：</t>
    </r>
    <r>
      <rPr>
        <b/>
        <u/>
        <sz val="11"/>
        <rFont val="宋体"/>
        <family val="3"/>
        <charset val="134"/>
      </rPr>
      <t>1-4</t>
    </r>
    <r>
      <rPr>
        <sz val="11"/>
        <rFont val="宋体"/>
        <family val="3"/>
        <charset val="134"/>
      </rPr>
      <t>层每月每平</t>
    </r>
    <r>
      <rPr>
        <b/>
        <u/>
        <sz val="11"/>
        <rFont val="宋体"/>
        <family val="3"/>
        <charset val="134"/>
      </rPr>
      <t>1.95</t>
    </r>
    <r>
      <rPr>
        <sz val="11"/>
        <rFont val="宋体"/>
        <family val="3"/>
        <charset val="134"/>
      </rPr>
      <t>元；</t>
    </r>
    <r>
      <rPr>
        <b/>
        <u/>
        <sz val="11"/>
        <rFont val="宋体"/>
        <family val="3"/>
        <charset val="134"/>
      </rPr>
      <t>5</t>
    </r>
    <r>
      <rPr>
        <sz val="11"/>
        <rFont val="宋体"/>
        <family val="3"/>
        <charset val="134"/>
      </rPr>
      <t>层及以上每月每平</t>
    </r>
    <r>
      <rPr>
        <b/>
        <u/>
        <sz val="11"/>
        <rFont val="宋体"/>
        <family val="3"/>
        <charset val="134"/>
      </rPr>
      <t>2.2</t>
    </r>
    <r>
      <rPr>
        <sz val="11"/>
        <rFont val="宋体"/>
        <family val="3"/>
        <charset val="134"/>
      </rPr>
      <t>元。
2.叠拼：每月每平</t>
    </r>
    <r>
      <rPr>
        <b/>
        <u/>
        <sz val="11"/>
        <rFont val="宋体"/>
        <family val="3"/>
        <charset val="134"/>
      </rPr>
      <t>3.3</t>
    </r>
    <r>
      <rPr>
        <sz val="11"/>
        <rFont val="宋体"/>
        <family val="3"/>
        <charset val="134"/>
      </rPr>
      <t>元。
3.商铺：每月每平</t>
    </r>
    <r>
      <rPr>
        <b/>
        <u/>
        <sz val="11"/>
        <rFont val="宋体"/>
        <family val="3"/>
        <charset val="134"/>
      </rPr>
      <t>3.8</t>
    </r>
    <r>
      <rPr>
        <sz val="11"/>
        <rFont val="宋体"/>
        <family val="3"/>
        <charset val="134"/>
      </rPr>
      <t>元。
4.车位管理费每月</t>
    </r>
    <r>
      <rPr>
        <b/>
        <u/>
        <sz val="11"/>
        <rFont val="宋体"/>
        <family val="3"/>
        <charset val="134"/>
      </rPr>
      <t>60</t>
    </r>
    <r>
      <rPr>
        <sz val="11"/>
        <rFont val="宋体"/>
        <family val="3"/>
        <charset val="134"/>
      </rPr>
      <t>元。</t>
    </r>
  </si>
  <si>
    <t>前期物业合同</t>
  </si>
  <si>
    <t>特别提示</t>
  </si>
  <si>
    <t>商品房和车库（车位）、辅房销售的具体标价内容详见价目表或价格手册。价格举报电话：12358</t>
  </si>
  <si>
    <t>填报日期：2021年3月4日</t>
  </si>
  <si>
    <t>商品房销售价目表</t>
  </si>
  <si>
    <t>楼盘名称：中昂耀江华府商业</t>
  </si>
  <si>
    <t>填制日期：2021年3月4日</t>
  </si>
  <si>
    <t>幢号</t>
  </si>
  <si>
    <t>单元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</si>
  <si>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</si>
  <si>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</si>
  <si>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</si>
  <si>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</si>
  <si>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</si>
  <si>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</si>
  <si>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</si>
  <si>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销售状态</t>
  </si>
  <si>
    <t>备注</t>
  </si>
  <si>
    <t>4.45米</t>
  </si>
  <si>
    <t>一室零厅零厨零卫</t>
  </si>
  <si>
    <t>元/㎡</t>
  </si>
  <si>
    <t>未售</t>
  </si>
  <si>
    <t>4.5米</t>
  </si>
  <si>
    <t>本表报备房源总套数5套，总面积223.57㎡，总价3051344元，均单价13648.27元/㎡。</t>
  </si>
  <si>
    <t>价格举报电话：12358</t>
  </si>
  <si>
    <t>楼盘名称：中昂耀江华府叠拼</t>
  </si>
  <si>
    <t>3.25米</t>
  </si>
  <si>
    <t>四室两厅</t>
  </si>
  <si>
    <t>178.57</t>
  </si>
  <si>
    <r>
      <rPr>
        <sz val="10"/>
        <rFont val="微软雅黑"/>
        <family val="2"/>
        <charset val="134"/>
      </rPr>
      <t>元/</t>
    </r>
    <r>
      <rPr>
        <sz val="10"/>
        <rFont val="宋体"/>
        <family val="3"/>
        <charset val="134"/>
      </rPr>
      <t>㎡</t>
    </r>
  </si>
  <si>
    <t>三室两厅</t>
  </si>
  <si>
    <t>158.57</t>
  </si>
  <si>
    <t>196.17</t>
  </si>
  <si>
    <t>本表报备房源总套数33套，总面积5771.21㎡，总价65901387元，均单价11418.99元/㎡。</t>
  </si>
  <si>
    <t>楼盘名称：中昂耀江华府洋房</t>
  </si>
  <si>
    <t>2.9米</t>
  </si>
  <si>
    <t>两室两厅</t>
  </si>
  <si>
    <t>本表报备房源总套数5套，总面积365.49㎡，总价3181109元，均单价8703.68元/㎡。</t>
  </si>
  <si>
    <t>车位销售价目表</t>
  </si>
  <si>
    <t>楼盘名称：中昂耀江华府车位</t>
  </si>
  <si>
    <t>序号</t>
  </si>
  <si>
    <t>车位编号</t>
  </si>
  <si>
    <t>车位高度</t>
  </si>
  <si>
    <t>面积</t>
  </si>
  <si>
    <t>总价款</t>
  </si>
  <si>
    <t>有无产权</t>
  </si>
  <si>
    <t>使用年限</t>
  </si>
  <si>
    <t>车位1</t>
  </si>
  <si>
    <t>3.4米</t>
  </si>
  <si>
    <t>车位2</t>
  </si>
  <si>
    <t>车位3</t>
  </si>
  <si>
    <t>车位4</t>
  </si>
  <si>
    <t>车位5</t>
  </si>
  <si>
    <t>车位6</t>
  </si>
  <si>
    <t>车位7</t>
  </si>
  <si>
    <t>车位8</t>
  </si>
  <si>
    <t>车位9</t>
  </si>
  <si>
    <t>车位10</t>
  </si>
  <si>
    <t>车位11</t>
  </si>
  <si>
    <t>车位12</t>
  </si>
  <si>
    <t>车位13</t>
  </si>
  <si>
    <t>车位14</t>
  </si>
  <si>
    <t>车位15</t>
  </si>
  <si>
    <t>车位16</t>
  </si>
  <si>
    <t>车位17</t>
  </si>
  <si>
    <t>车位18</t>
  </si>
  <si>
    <t>车位19</t>
  </si>
  <si>
    <t>车位20</t>
  </si>
  <si>
    <t>车位21</t>
  </si>
  <si>
    <t>车位22</t>
  </si>
  <si>
    <t>车位23</t>
  </si>
  <si>
    <t>车位24</t>
  </si>
  <si>
    <t>车位25</t>
  </si>
  <si>
    <t>车位26</t>
  </si>
  <si>
    <t>车位27</t>
  </si>
  <si>
    <t>车位28</t>
  </si>
  <si>
    <t>车位29</t>
  </si>
  <si>
    <t>车位30</t>
  </si>
  <si>
    <t>车位31</t>
  </si>
  <si>
    <t>车位32</t>
  </si>
  <si>
    <t>车位33</t>
  </si>
  <si>
    <t>车位34</t>
  </si>
  <si>
    <t>车位35</t>
  </si>
  <si>
    <t>车位36</t>
  </si>
  <si>
    <t>车位37</t>
  </si>
  <si>
    <t>车位38</t>
  </si>
  <si>
    <t>车位39</t>
  </si>
  <si>
    <t>车位40</t>
  </si>
  <si>
    <t>车位41</t>
  </si>
  <si>
    <t>车位42</t>
  </si>
  <si>
    <t>车位43</t>
  </si>
  <si>
    <t>车位44</t>
  </si>
  <si>
    <t>车位45</t>
  </si>
  <si>
    <t>车位46</t>
  </si>
  <si>
    <t>车位47</t>
  </si>
  <si>
    <t>车位48</t>
  </si>
  <si>
    <t>车位49</t>
  </si>
  <si>
    <t>车位50</t>
  </si>
  <si>
    <t>车位51</t>
  </si>
  <si>
    <t>车位52</t>
  </si>
  <si>
    <t>车位53</t>
  </si>
  <si>
    <t>车位54</t>
  </si>
  <si>
    <t>车位55</t>
  </si>
  <si>
    <t>车位56</t>
  </si>
  <si>
    <t>车位57</t>
  </si>
  <si>
    <t>车位58</t>
  </si>
  <si>
    <t>车位59</t>
  </si>
  <si>
    <t>车位60</t>
  </si>
  <si>
    <t>车位61</t>
  </si>
  <si>
    <t>车位62</t>
  </si>
  <si>
    <t>车位63</t>
  </si>
  <si>
    <t>车位64</t>
  </si>
  <si>
    <t>车位65</t>
  </si>
  <si>
    <t>车位66</t>
  </si>
  <si>
    <t>车位67</t>
  </si>
  <si>
    <t>车位68</t>
  </si>
  <si>
    <t>车位69</t>
  </si>
  <si>
    <t>车位70</t>
  </si>
  <si>
    <t>车位71</t>
  </si>
  <si>
    <t>车位72</t>
  </si>
  <si>
    <t>车位73</t>
  </si>
  <si>
    <t>车位74</t>
  </si>
  <si>
    <t>车位75</t>
  </si>
  <si>
    <t>车位76</t>
  </si>
  <si>
    <t>车位77</t>
  </si>
  <si>
    <t>车位78</t>
  </si>
  <si>
    <t>车位79</t>
  </si>
  <si>
    <t>车位80</t>
  </si>
  <si>
    <t>车位81</t>
  </si>
  <si>
    <t>车位82</t>
  </si>
  <si>
    <t>车位83</t>
  </si>
  <si>
    <t>车位84</t>
  </si>
  <si>
    <t>车位85</t>
  </si>
  <si>
    <t>车位86</t>
  </si>
  <si>
    <t>车位87</t>
  </si>
  <si>
    <t>车位88</t>
  </si>
  <si>
    <t>车位89</t>
  </si>
  <si>
    <t>车位90</t>
  </si>
  <si>
    <t>车位91</t>
  </si>
  <si>
    <t>车位92</t>
  </si>
  <si>
    <t>车位93</t>
  </si>
  <si>
    <t>车位94</t>
  </si>
  <si>
    <t>车位113</t>
  </si>
  <si>
    <t>车位118</t>
  </si>
  <si>
    <t>车位119</t>
  </si>
  <si>
    <t>车位120</t>
  </si>
  <si>
    <t>车位121</t>
  </si>
  <si>
    <t>车位122</t>
  </si>
  <si>
    <t>车位123</t>
  </si>
  <si>
    <t>车位124</t>
  </si>
  <si>
    <t>车位125</t>
  </si>
  <si>
    <t>车位126</t>
  </si>
  <si>
    <t>车位127</t>
  </si>
  <si>
    <t>车位128</t>
  </si>
  <si>
    <t>车位130</t>
  </si>
  <si>
    <t>车位133</t>
  </si>
  <si>
    <t>车位135</t>
  </si>
  <si>
    <t>车位136</t>
  </si>
  <si>
    <t>车位137</t>
  </si>
  <si>
    <t>车位138</t>
  </si>
  <si>
    <t>车位139</t>
  </si>
  <si>
    <t>车位140</t>
  </si>
  <si>
    <t>车位141</t>
  </si>
  <si>
    <t>车位142</t>
  </si>
  <si>
    <t>车位143</t>
  </si>
  <si>
    <t>车位144</t>
  </si>
  <si>
    <t>车位145</t>
  </si>
  <si>
    <t>车位146</t>
  </si>
  <si>
    <t>车位147</t>
  </si>
  <si>
    <t>车位148</t>
  </si>
  <si>
    <t>车位149</t>
  </si>
  <si>
    <t>车位150</t>
  </si>
  <si>
    <t>车位151</t>
  </si>
  <si>
    <t>车位152</t>
  </si>
  <si>
    <t>车位154</t>
  </si>
  <si>
    <t>车位155</t>
  </si>
  <si>
    <t>车位156</t>
  </si>
  <si>
    <t>车位157</t>
  </si>
  <si>
    <t>车位158</t>
  </si>
  <si>
    <t>车位159</t>
  </si>
  <si>
    <t>车位160</t>
  </si>
  <si>
    <t>车位161</t>
  </si>
  <si>
    <t>车位162</t>
  </si>
  <si>
    <t>车位163</t>
  </si>
  <si>
    <t>车位164</t>
  </si>
  <si>
    <t>车位165</t>
  </si>
  <si>
    <t>车位166</t>
  </si>
  <si>
    <t>车位167</t>
  </si>
  <si>
    <t>车位168</t>
  </si>
  <si>
    <t>车位169</t>
  </si>
  <si>
    <t>车位170</t>
  </si>
  <si>
    <t>车位171</t>
  </si>
  <si>
    <t>车位172</t>
  </si>
  <si>
    <t>车位173</t>
  </si>
  <si>
    <t>车位174</t>
  </si>
  <si>
    <t>车位175</t>
  </si>
  <si>
    <t>车位176</t>
  </si>
  <si>
    <t>车位177</t>
  </si>
  <si>
    <t>车位178</t>
  </si>
  <si>
    <t>车位179</t>
  </si>
  <si>
    <t>车位180</t>
  </si>
  <si>
    <t>车位181</t>
  </si>
  <si>
    <t>车位182</t>
  </si>
  <si>
    <t>车位183</t>
  </si>
  <si>
    <t>车位184</t>
  </si>
  <si>
    <t>车位185</t>
  </si>
  <si>
    <t>车位186</t>
  </si>
  <si>
    <t>车位187</t>
  </si>
  <si>
    <t>车位188</t>
  </si>
  <si>
    <t>车位189</t>
  </si>
  <si>
    <t>车位205</t>
  </si>
  <si>
    <t>充电桩车位95</t>
  </si>
  <si>
    <t>充电桩车位96</t>
  </si>
  <si>
    <t>充电桩车位97</t>
  </si>
  <si>
    <t>充电桩车位98</t>
  </si>
  <si>
    <t>充电桩车位99</t>
  </si>
  <si>
    <t>充电桩车位100</t>
  </si>
  <si>
    <t>充电桩车位101</t>
  </si>
  <si>
    <t>充电桩车位102</t>
  </si>
  <si>
    <t>充电桩车位103</t>
  </si>
  <si>
    <t>充电桩车位104</t>
  </si>
  <si>
    <t>充电桩车位105</t>
  </si>
  <si>
    <t>充电桩车位106</t>
  </si>
  <si>
    <t>充电桩车位107</t>
  </si>
  <si>
    <t>充电桩车位108</t>
  </si>
  <si>
    <t>充电桩车位109</t>
  </si>
  <si>
    <t>充电桩车位110</t>
  </si>
  <si>
    <t>充电桩车位111</t>
  </si>
  <si>
    <t>充电桩车位112</t>
  </si>
  <si>
    <t>充电桩车位114</t>
  </si>
  <si>
    <t>充电桩车位115</t>
  </si>
  <si>
    <t>充电桩车位116</t>
  </si>
  <si>
    <t>充电桩车位117</t>
  </si>
  <si>
    <t>充电桩车位129</t>
  </si>
  <si>
    <t>充电桩车位131</t>
  </si>
  <si>
    <t>充电桩车位132</t>
  </si>
  <si>
    <t>充电桩车位134</t>
  </si>
  <si>
    <t>充电桩车位153</t>
  </si>
  <si>
    <t>充电桩车位190</t>
  </si>
  <si>
    <t>充电桩车位191</t>
  </si>
  <si>
    <t>充电桩车位192</t>
  </si>
  <si>
    <t>充电桩车位193</t>
  </si>
  <si>
    <t>充电桩车位194</t>
  </si>
  <si>
    <t>充电桩车位195</t>
  </si>
  <si>
    <t>充电桩车位196</t>
  </si>
  <si>
    <t>充电桩车位197</t>
  </si>
  <si>
    <t>充电桩车位198</t>
  </si>
  <si>
    <t>充电桩车位199</t>
  </si>
  <si>
    <t>充电桩车位200</t>
  </si>
  <si>
    <t>充电桩车位201</t>
  </si>
  <si>
    <t>充电桩车位202</t>
  </si>
  <si>
    <t>充电桩车位203</t>
  </si>
  <si>
    <t>充电桩车位204</t>
  </si>
  <si>
    <t>充电桩车位206</t>
  </si>
  <si>
    <t>充电桩车位207</t>
  </si>
  <si>
    <t>充电桩车位208</t>
  </si>
  <si>
    <t>充电桩车位209</t>
  </si>
  <si>
    <t>无障碍车位Z1</t>
  </si>
  <si>
    <t>无障碍车位Z2</t>
  </si>
  <si>
    <t>无障碍车位Z3</t>
  </si>
  <si>
    <t>无障碍车位Z4</t>
  </si>
  <si>
    <t>无障碍车位Z5</t>
  </si>
  <si>
    <t>本表报备车位总数214(个/只)，总面积2941.48㎡，总价13813383元，均单价4696.07元/㎡(元/个)。</t>
  </si>
  <si>
    <t>耀江华府</t>
    <phoneticPr fontId="16" type="noConversion"/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</si>
</sst>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0_ "/>
    <numFmt numFmtId="178" formatCode="0.00_ "/>
    <numFmt numFmtId="179" formatCode="0_);[Red]\(0\)"/>
  </numFmts>
  <fonts count="17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微软雅黑"/>
      <family val="2"/>
      <charset val="134"/>
    </font>
    <font>
      <sz val="10"/>
      <name val="微软雅黑"/>
      <family val="2"/>
      <charset val="134"/>
    </font>
    <font>
      <b/>
      <sz val="20"/>
      <name val="宋体"/>
      <family val="3"/>
      <charset val="134"/>
    </font>
    <font>
      <sz val="10"/>
      <color rgb="FF000000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SimSun"/>
      <charset val="134"/>
    </font>
    <font>
      <b/>
      <u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>
      <alignment vertical="center"/>
    </xf>
    <xf numFmtId="0" fontId="11" fillId="0" borderId="0"/>
    <xf numFmtId="0" fontId="15" fillId="0" borderId="0">
      <alignment vertical="center"/>
    </xf>
    <xf numFmtId="0" fontId="11" fillId="0" borderId="0" applyProtection="0">
      <alignment vertical="center"/>
    </xf>
    <xf numFmtId="0" fontId="11" fillId="0" borderId="0">
      <protection locked="0"/>
    </xf>
    <xf numFmtId="0" fontId="15" fillId="0" borderId="0"/>
    <xf numFmtId="0" fontId="11" fillId="0" borderId="0">
      <protection locked="0"/>
    </xf>
  </cellStyleXfs>
  <cellXfs count="10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/>
    <xf numFmtId="0" fontId="0" fillId="0" borderId="0" xfId="0" applyBorder="1" applyAlignment="1">
      <alignment vertical="center"/>
    </xf>
    <xf numFmtId="0" fontId="2" fillId="2" borderId="0" xfId="3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78" fontId="5" fillId="2" borderId="3" xfId="2" applyNumberFormat="1" applyFont="1" applyFill="1" applyBorder="1" applyAlignment="1">
      <alignment horizontal="center" vertical="center"/>
    </xf>
    <xf numFmtId="177" fontId="5" fillId="2" borderId="3" xfId="2" applyNumberFormat="1" applyFont="1" applyFill="1" applyBorder="1" applyAlignment="1">
      <alignment horizontal="center" vertical="center"/>
    </xf>
    <xf numFmtId="0" fontId="2" fillId="2" borderId="0" xfId="3" applyNumberFormat="1" applyFont="1" applyFill="1" applyBorder="1" applyAlignment="1">
      <alignment horizontal="center" vertical="center"/>
    </xf>
    <xf numFmtId="0" fontId="2" fillId="2" borderId="4" xfId="3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3" xfId="3" applyNumberFormat="1" applyFont="1" applyFill="1" applyBorder="1" applyAlignment="1">
      <alignment horizontal="center" vertical="center" wrapText="1"/>
    </xf>
    <xf numFmtId="177" fontId="7" fillId="2" borderId="3" xfId="5" applyNumberFormat="1" applyFont="1" applyFill="1" applyBorder="1" applyAlignment="1">
      <alignment horizontal="center" vertical="center" wrapText="1"/>
    </xf>
    <xf numFmtId="0" fontId="8" fillId="2" borderId="3" xfId="5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7" fillId="2" borderId="3" xfId="4" applyFont="1" applyFill="1" applyBorder="1" applyAlignment="1" applyProtection="1">
      <alignment horizontal="center" vertical="center" wrapText="1"/>
    </xf>
    <xf numFmtId="176" fontId="7" fillId="2" borderId="3" xfId="5" applyNumberFormat="1" applyFont="1" applyFill="1" applyBorder="1" applyAlignment="1">
      <alignment horizontal="center" vertical="center" wrapText="1"/>
    </xf>
    <xf numFmtId="178" fontId="8" fillId="2" borderId="3" xfId="0" applyNumberFormat="1" applyFont="1" applyFill="1" applyBorder="1" applyAlignment="1">
      <alignment horizontal="center" vertical="center"/>
    </xf>
    <xf numFmtId="177" fontId="7" fillId="2" borderId="0" xfId="5" applyNumberFormat="1" applyFont="1" applyFill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2" borderId="0" xfId="4" applyFont="1" applyFill="1" applyAlignment="1" applyProtection="1">
      <alignment horizontal="center" vertical="center" wrapText="1"/>
    </xf>
    <xf numFmtId="176" fontId="7" fillId="2" borderId="0" xfId="5" applyNumberFormat="1" applyFont="1" applyFill="1" applyAlignment="1">
      <alignment horizontal="center" vertical="center" wrapText="1"/>
    </xf>
    <xf numFmtId="176" fontId="8" fillId="2" borderId="0" xfId="0" applyNumberFormat="1" applyFont="1" applyFill="1" applyAlignment="1">
      <alignment horizontal="center" vertical="center"/>
    </xf>
    <xf numFmtId="178" fontId="8" fillId="2" borderId="0" xfId="0" applyNumberFormat="1" applyFont="1" applyFill="1" applyAlignment="1">
      <alignment horizontal="center" vertical="center"/>
    </xf>
    <xf numFmtId="179" fontId="7" fillId="2" borderId="3" xfId="5" applyNumberFormat="1" applyFont="1" applyFill="1" applyBorder="1" applyAlignment="1">
      <alignment horizontal="center" vertical="center" wrapText="1"/>
    </xf>
    <xf numFmtId="177" fontId="0" fillId="2" borderId="0" xfId="0" applyNumberForma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179" fontId="8" fillId="2" borderId="0" xfId="0" applyNumberFormat="1" applyFont="1" applyFill="1" applyAlignment="1">
      <alignment horizontal="center" vertical="center"/>
    </xf>
    <xf numFmtId="0" fontId="0" fillId="2" borderId="0" xfId="0" applyFill="1" applyBorder="1">
      <alignment vertical="center"/>
    </xf>
    <xf numFmtId="178" fontId="0" fillId="2" borderId="0" xfId="0" applyNumberFormat="1" applyFill="1" applyBorder="1">
      <alignment vertical="center"/>
    </xf>
    <xf numFmtId="0" fontId="0" fillId="2" borderId="0" xfId="0" applyFill="1" applyBorder="1" applyAlignment="1">
      <alignment horizontal="center"/>
    </xf>
    <xf numFmtId="179" fontId="8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6" fillId="2" borderId="0" xfId="3" applyNumberFormat="1" applyFont="1" applyFill="1" applyBorder="1" applyAlignment="1">
      <alignment horizontal="center" vertical="center"/>
    </xf>
    <xf numFmtId="0" fontId="2" fillId="2" borderId="0" xfId="3" applyNumberFormat="1" applyFont="1" applyFill="1" applyBorder="1" applyAlignment="1">
      <alignment horizontal="left" vertical="center"/>
    </xf>
    <xf numFmtId="0" fontId="2" fillId="2" borderId="0" xfId="3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</cellXfs>
  <cellStyles count="7">
    <cellStyle name="常规" xfId="0" builtinId="0"/>
    <cellStyle name="常规 17" xfId="4"/>
    <cellStyle name="常规 2" xfId="3"/>
    <cellStyle name="常规 3" xfId="5"/>
    <cellStyle name="常规 6" xfId="1"/>
    <cellStyle name="常规 7" xfId="6"/>
    <cellStyle name="常规 8" xfId="2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43;&#28572;&#24220;+&#23002;&#27743;&#24220;&#22320;&#19979;&#36710;&#20301;-&#20934;&#30830;&#29256;-&#19968;&#26399;-2021-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江澜府车位一期"/>
      <sheetName val="耀江华府车位"/>
    </sheetNames>
    <sheetDataSet>
      <sheetData sheetId="0" refreshError="1"/>
      <sheetData sheetId="1" refreshError="1">
        <row r="2">
          <cell r="B2" t="str">
            <v>车位编号</v>
          </cell>
          <cell r="C2" t="str">
            <v>车位高度</v>
          </cell>
          <cell r="D2" t="str">
            <v>面积</v>
          </cell>
          <cell r="E2" t="str">
            <v>计价单位</v>
          </cell>
          <cell r="F2" t="str">
            <v>单价</v>
          </cell>
          <cell r="G2" t="str">
            <v>总价款</v>
          </cell>
          <cell r="H2" t="str">
            <v>有无产权</v>
          </cell>
          <cell r="I2" t="str">
            <v>使用年限</v>
          </cell>
          <cell r="J2" t="str">
            <v>销售状态</v>
          </cell>
          <cell r="K2" t="str">
            <v>备注</v>
          </cell>
          <cell r="L2" t="str">
            <v>客户姓名</v>
          </cell>
          <cell r="M2" t="str">
            <v>认购日期</v>
          </cell>
          <cell r="N2" t="str">
            <v>草签日期</v>
          </cell>
          <cell r="O2" t="str">
            <v>签约日期</v>
          </cell>
          <cell r="P2" t="str">
            <v>优惠券金额</v>
          </cell>
          <cell r="Q2" t="str">
            <v>折扣</v>
          </cell>
          <cell r="R2" t="str">
            <v>签约金额</v>
          </cell>
          <cell r="S2" t="str">
            <v>累计缴款</v>
          </cell>
          <cell r="T2" t="str">
            <v>尚欠房款</v>
          </cell>
          <cell r="U2" t="str">
            <v>房号</v>
          </cell>
          <cell r="V2" t="str">
            <v>置业顾问</v>
          </cell>
          <cell r="W2" t="str">
            <v>备注</v>
          </cell>
          <cell r="X2" t="str">
            <v>新备案价</v>
          </cell>
        </row>
        <row r="3">
          <cell r="B3" t="str">
            <v>车位1</v>
          </cell>
          <cell r="D3">
            <v>13.2</v>
          </cell>
          <cell r="G3">
            <v>80000</v>
          </cell>
          <cell r="L3" t="str">
            <v>马越</v>
          </cell>
          <cell r="M3">
            <v>44171</v>
          </cell>
          <cell r="N3">
            <v>44226</v>
          </cell>
          <cell r="P3">
            <v>30000</v>
          </cell>
          <cell r="Q3">
            <v>0.9</v>
          </cell>
          <cell r="R3">
            <v>45000</v>
          </cell>
          <cell r="S3">
            <v>45000</v>
          </cell>
          <cell r="T3">
            <v>0</v>
          </cell>
          <cell r="U3" t="str">
            <v>8-1-301</v>
          </cell>
          <cell r="V3" t="str">
            <v>王陈淼</v>
          </cell>
          <cell r="X3">
            <v>54878.048780487799</v>
          </cell>
        </row>
        <row r="4">
          <cell r="B4" t="str">
            <v>车位10</v>
          </cell>
          <cell r="D4">
            <v>13.2</v>
          </cell>
          <cell r="G4">
            <v>80000</v>
          </cell>
          <cell r="T4">
            <v>0</v>
          </cell>
          <cell r="X4">
            <v>80000</v>
          </cell>
        </row>
        <row r="5">
          <cell r="B5" t="str">
            <v>车位11</v>
          </cell>
          <cell r="D5">
            <v>13.2</v>
          </cell>
          <cell r="G5">
            <v>80000</v>
          </cell>
          <cell r="L5" t="str">
            <v>周姚军</v>
          </cell>
          <cell r="M5">
            <v>44171</v>
          </cell>
          <cell r="N5">
            <v>44172</v>
          </cell>
          <cell r="P5">
            <v>40000</v>
          </cell>
          <cell r="Q5">
            <v>0.9</v>
          </cell>
          <cell r="R5">
            <v>36000</v>
          </cell>
          <cell r="S5">
            <v>36000</v>
          </cell>
          <cell r="T5">
            <v>0</v>
          </cell>
          <cell r="U5" t="str">
            <v>6-2-403</v>
          </cell>
          <cell r="V5" t="str">
            <v>潘小丹</v>
          </cell>
          <cell r="X5">
            <v>43902.439024390202</v>
          </cell>
        </row>
        <row r="6">
          <cell r="B6" t="str">
            <v>车位113</v>
          </cell>
          <cell r="D6">
            <v>13.2</v>
          </cell>
          <cell r="G6">
            <v>80000</v>
          </cell>
          <cell r="T6">
            <v>0</v>
          </cell>
          <cell r="X6">
            <v>80000</v>
          </cell>
        </row>
        <row r="7">
          <cell r="B7" t="str">
            <v>车位118</v>
          </cell>
          <cell r="D7">
            <v>13.2</v>
          </cell>
          <cell r="G7">
            <v>80000</v>
          </cell>
          <cell r="L7" t="str">
            <v>沈汝</v>
          </cell>
          <cell r="M7">
            <v>44168</v>
          </cell>
          <cell r="P7" t="str">
            <v>整个车位</v>
          </cell>
          <cell r="Q7" t="str">
            <v>/</v>
          </cell>
          <cell r="R7">
            <v>1</v>
          </cell>
          <cell r="S7">
            <v>1</v>
          </cell>
          <cell r="T7">
            <v>0</v>
          </cell>
          <cell r="U7" t="str">
            <v>3-1-101</v>
          </cell>
          <cell r="V7" t="str">
            <v>熊燕浓</v>
          </cell>
          <cell r="W7" t="str">
            <v>叠墅客户赠送整个车位</v>
          </cell>
          <cell r="X7">
            <v>1.2195121951219501</v>
          </cell>
        </row>
        <row r="8">
          <cell r="B8" t="str">
            <v>车位119</v>
          </cell>
          <cell r="D8">
            <v>13.2</v>
          </cell>
          <cell r="G8">
            <v>80000</v>
          </cell>
          <cell r="L8" t="str">
            <v>沈汝</v>
          </cell>
          <cell r="M8">
            <v>44168</v>
          </cell>
          <cell r="P8" t="str">
            <v>整个车位</v>
          </cell>
          <cell r="Q8" t="str">
            <v>/</v>
          </cell>
          <cell r="R8">
            <v>1</v>
          </cell>
          <cell r="S8">
            <v>1</v>
          </cell>
          <cell r="T8">
            <v>0</v>
          </cell>
          <cell r="U8" t="str">
            <v>3-1-101</v>
          </cell>
          <cell r="V8" t="str">
            <v>熊燕浓</v>
          </cell>
          <cell r="W8" t="str">
            <v>叠墅客户赠送整个车位</v>
          </cell>
          <cell r="X8">
            <v>1.2195121951219501</v>
          </cell>
        </row>
        <row r="9">
          <cell r="B9" t="str">
            <v>车位12</v>
          </cell>
          <cell r="D9">
            <v>13.2</v>
          </cell>
          <cell r="G9">
            <v>80000</v>
          </cell>
          <cell r="T9">
            <v>0</v>
          </cell>
          <cell r="X9">
            <v>80000</v>
          </cell>
        </row>
        <row r="10">
          <cell r="B10" t="str">
            <v>车位120</v>
          </cell>
          <cell r="D10">
            <v>13.2</v>
          </cell>
          <cell r="G10">
            <v>80000</v>
          </cell>
          <cell r="L10" t="str">
            <v>沈汝</v>
          </cell>
          <cell r="M10">
            <v>44168</v>
          </cell>
          <cell r="P10" t="str">
            <v>整个车位</v>
          </cell>
          <cell r="Q10" t="str">
            <v>/</v>
          </cell>
          <cell r="R10">
            <v>1</v>
          </cell>
          <cell r="S10">
            <v>1</v>
          </cell>
          <cell r="T10">
            <v>0</v>
          </cell>
          <cell r="U10" t="str">
            <v>3-1-101</v>
          </cell>
          <cell r="V10" t="str">
            <v>熊燕浓</v>
          </cell>
          <cell r="W10" t="str">
            <v>叠墅客户赠送整个车位</v>
          </cell>
          <cell r="X10">
            <v>1.2195121951219501</v>
          </cell>
        </row>
        <row r="11">
          <cell r="B11" t="str">
            <v>车位121</v>
          </cell>
          <cell r="D11">
            <v>13.2</v>
          </cell>
          <cell r="G11">
            <v>80000</v>
          </cell>
          <cell r="T11">
            <v>0</v>
          </cell>
          <cell r="X11">
            <v>80000</v>
          </cell>
        </row>
        <row r="12">
          <cell r="B12" t="str">
            <v>车位122</v>
          </cell>
          <cell r="D12">
            <v>13.2</v>
          </cell>
          <cell r="G12">
            <v>80000</v>
          </cell>
          <cell r="L12" t="str">
            <v>毛卫厅</v>
          </cell>
          <cell r="M12">
            <v>44171</v>
          </cell>
          <cell r="N12">
            <v>44172</v>
          </cell>
          <cell r="P12">
            <v>30000</v>
          </cell>
          <cell r="Q12">
            <v>0.9</v>
          </cell>
          <cell r="R12">
            <v>45000</v>
          </cell>
          <cell r="S12">
            <v>45000</v>
          </cell>
          <cell r="T12">
            <v>0</v>
          </cell>
          <cell r="U12" t="str">
            <v>3-2-303</v>
          </cell>
          <cell r="V12" t="str">
            <v>王萍</v>
          </cell>
          <cell r="X12">
            <v>54878.048780487799</v>
          </cell>
        </row>
        <row r="13">
          <cell r="B13" t="str">
            <v>车位123</v>
          </cell>
          <cell r="D13">
            <v>13.2</v>
          </cell>
          <cell r="G13">
            <v>80000</v>
          </cell>
          <cell r="L13" t="str">
            <v>周佳婷;张伟伟</v>
          </cell>
          <cell r="M13">
            <v>44171</v>
          </cell>
          <cell r="N13">
            <v>44172</v>
          </cell>
          <cell r="P13">
            <v>41835</v>
          </cell>
          <cell r="Q13">
            <v>0.9</v>
          </cell>
          <cell r="R13">
            <v>34349</v>
          </cell>
          <cell r="S13">
            <v>34349</v>
          </cell>
          <cell r="T13">
            <v>0</v>
          </cell>
          <cell r="U13" t="str">
            <v>1-2-605</v>
          </cell>
          <cell r="V13" t="str">
            <v>潘小丹</v>
          </cell>
          <cell r="X13">
            <v>41889.024390243903</v>
          </cell>
        </row>
        <row r="14">
          <cell r="B14" t="str">
            <v>车位124</v>
          </cell>
          <cell r="D14">
            <v>13.2</v>
          </cell>
          <cell r="G14">
            <v>80000</v>
          </cell>
          <cell r="L14" t="str">
            <v>戚小钦;杨腾</v>
          </cell>
          <cell r="M14">
            <v>44171</v>
          </cell>
          <cell r="N14">
            <v>44204</v>
          </cell>
          <cell r="P14">
            <v>30000</v>
          </cell>
          <cell r="Q14">
            <v>0.9</v>
          </cell>
          <cell r="R14">
            <v>45000</v>
          </cell>
          <cell r="S14">
            <v>45000</v>
          </cell>
          <cell r="T14">
            <v>0</v>
          </cell>
          <cell r="U14" t="str">
            <v>4-1-401</v>
          </cell>
          <cell r="V14" t="str">
            <v>刘慧芳</v>
          </cell>
          <cell r="X14">
            <v>54878.048780487799</v>
          </cell>
        </row>
        <row r="15">
          <cell r="B15" t="str">
            <v>车位125</v>
          </cell>
          <cell r="D15">
            <v>13.2</v>
          </cell>
          <cell r="G15">
            <v>80000</v>
          </cell>
          <cell r="L15" t="str">
            <v>应迎丹;吴建军</v>
          </cell>
          <cell r="M15">
            <v>44171</v>
          </cell>
          <cell r="N15">
            <v>44172</v>
          </cell>
          <cell r="P15">
            <v>40000</v>
          </cell>
          <cell r="Q15">
            <v>0.9</v>
          </cell>
          <cell r="R15">
            <v>36000</v>
          </cell>
          <cell r="S15">
            <v>36000</v>
          </cell>
          <cell r="T15">
            <v>0</v>
          </cell>
          <cell r="U15" t="str">
            <v>2-1-602</v>
          </cell>
          <cell r="V15" t="str">
            <v>潘小丹</v>
          </cell>
          <cell r="X15">
            <v>43902.439024390202</v>
          </cell>
        </row>
        <row r="16">
          <cell r="B16" t="str">
            <v>车位126</v>
          </cell>
          <cell r="D16">
            <v>13.2</v>
          </cell>
          <cell r="G16">
            <v>80000</v>
          </cell>
          <cell r="L16" t="str">
            <v>单建江;宣燕飞</v>
          </cell>
          <cell r="M16">
            <v>44171</v>
          </cell>
          <cell r="N16">
            <v>44171</v>
          </cell>
          <cell r="P16">
            <v>54585</v>
          </cell>
          <cell r="Q16">
            <v>0.9</v>
          </cell>
          <cell r="R16">
            <v>22874</v>
          </cell>
          <cell r="S16">
            <v>22874</v>
          </cell>
          <cell r="T16">
            <v>0</v>
          </cell>
          <cell r="U16" t="str">
            <v>4-1-302</v>
          </cell>
          <cell r="V16" t="str">
            <v>魏祥枫</v>
          </cell>
          <cell r="X16">
            <v>27895.121951219498</v>
          </cell>
        </row>
        <row r="17">
          <cell r="B17" t="str">
            <v>车位127</v>
          </cell>
          <cell r="D17">
            <v>13.2</v>
          </cell>
          <cell r="G17">
            <v>80000</v>
          </cell>
          <cell r="L17" t="str">
            <v>叶冬锋</v>
          </cell>
          <cell r="M17">
            <v>44172</v>
          </cell>
          <cell r="N17">
            <v>44172</v>
          </cell>
          <cell r="P17">
            <v>40000</v>
          </cell>
          <cell r="Q17">
            <v>0.9</v>
          </cell>
          <cell r="R17">
            <v>36000</v>
          </cell>
          <cell r="S17">
            <v>36000</v>
          </cell>
          <cell r="T17">
            <v>0</v>
          </cell>
          <cell r="U17" t="str">
            <v>2-2-604</v>
          </cell>
          <cell r="V17" t="str">
            <v>潘小丹</v>
          </cell>
          <cell r="X17">
            <v>43902.439024390202</v>
          </cell>
        </row>
        <row r="18">
          <cell r="B18" t="str">
            <v>车位128</v>
          </cell>
          <cell r="D18">
            <v>13.2</v>
          </cell>
          <cell r="G18">
            <v>80000</v>
          </cell>
          <cell r="L18" t="str">
            <v>张卫杰;李小迅</v>
          </cell>
          <cell r="M18">
            <v>44171</v>
          </cell>
          <cell r="N18">
            <v>44171</v>
          </cell>
          <cell r="P18">
            <v>30000</v>
          </cell>
          <cell r="Q18">
            <v>0.9</v>
          </cell>
          <cell r="R18">
            <v>45000</v>
          </cell>
          <cell r="S18">
            <v>45000</v>
          </cell>
          <cell r="T18">
            <v>0</v>
          </cell>
          <cell r="U18" t="str">
            <v>4-1-402</v>
          </cell>
          <cell r="V18" t="str">
            <v>王萍</v>
          </cell>
          <cell r="X18">
            <v>54878.048780487799</v>
          </cell>
        </row>
        <row r="19">
          <cell r="B19" t="str">
            <v>车位13</v>
          </cell>
          <cell r="D19">
            <v>13.2</v>
          </cell>
          <cell r="G19">
            <v>80000</v>
          </cell>
          <cell r="L19" t="str">
            <v>丁晖</v>
          </cell>
          <cell r="M19">
            <v>44171</v>
          </cell>
          <cell r="N19">
            <v>44172</v>
          </cell>
          <cell r="P19">
            <v>30000</v>
          </cell>
          <cell r="Q19">
            <v>0.9</v>
          </cell>
          <cell r="R19">
            <v>45000</v>
          </cell>
          <cell r="S19">
            <v>45000</v>
          </cell>
          <cell r="T19">
            <v>0</v>
          </cell>
          <cell r="U19" t="str">
            <v>8-1-501</v>
          </cell>
          <cell r="V19" t="str">
            <v>王陈淼</v>
          </cell>
          <cell r="X19">
            <v>54878.048780487799</v>
          </cell>
        </row>
        <row r="20">
          <cell r="B20" t="str">
            <v>车位130</v>
          </cell>
          <cell r="D20">
            <v>13.2</v>
          </cell>
          <cell r="G20">
            <v>80000</v>
          </cell>
          <cell r="L20" t="str">
            <v>黄勇;张萍萍</v>
          </cell>
          <cell r="M20">
            <v>44171</v>
          </cell>
          <cell r="N20">
            <v>44221</v>
          </cell>
          <cell r="P20">
            <v>40000</v>
          </cell>
          <cell r="Q20">
            <v>0.9</v>
          </cell>
          <cell r="R20">
            <v>36000</v>
          </cell>
          <cell r="S20">
            <v>36000</v>
          </cell>
          <cell r="T20">
            <v>0</v>
          </cell>
          <cell r="U20" t="str">
            <v>6-2-603</v>
          </cell>
          <cell r="V20" t="str">
            <v>熊燕浓</v>
          </cell>
          <cell r="X20">
            <v>43902.439024390202</v>
          </cell>
        </row>
        <row r="21">
          <cell r="B21" t="str">
            <v>车位133</v>
          </cell>
          <cell r="D21">
            <v>13.2</v>
          </cell>
          <cell r="G21">
            <v>80000</v>
          </cell>
          <cell r="T21">
            <v>0</v>
          </cell>
          <cell r="X21">
            <v>80000</v>
          </cell>
        </row>
        <row r="22">
          <cell r="B22" t="str">
            <v>车位135</v>
          </cell>
          <cell r="D22">
            <v>13.2</v>
          </cell>
          <cell r="G22">
            <v>80000</v>
          </cell>
          <cell r="L22" t="str">
            <v>王华君；姚立柱</v>
          </cell>
          <cell r="M22">
            <v>44178</v>
          </cell>
          <cell r="N22">
            <v>44204</v>
          </cell>
          <cell r="P22">
            <v>34935</v>
          </cell>
          <cell r="Q22">
            <v>0.9</v>
          </cell>
          <cell r="R22">
            <v>40559</v>
          </cell>
          <cell r="S22">
            <v>40559</v>
          </cell>
          <cell r="T22">
            <v>0</v>
          </cell>
          <cell r="U22" t="str">
            <v>4-1-301</v>
          </cell>
          <cell r="V22" t="str">
            <v>刘慧芳</v>
          </cell>
          <cell r="X22">
            <v>49462.195121951198</v>
          </cell>
        </row>
        <row r="23">
          <cell r="B23" t="str">
            <v>车位136</v>
          </cell>
          <cell r="D23">
            <v>13.2</v>
          </cell>
          <cell r="G23">
            <v>80000</v>
          </cell>
          <cell r="L23" t="str">
            <v>邵炳炳;张婷</v>
          </cell>
          <cell r="M23">
            <v>44171</v>
          </cell>
          <cell r="N23">
            <v>44221</v>
          </cell>
          <cell r="P23">
            <v>30000</v>
          </cell>
          <cell r="Q23">
            <v>0.9</v>
          </cell>
          <cell r="R23">
            <v>45000</v>
          </cell>
          <cell r="S23">
            <v>45000</v>
          </cell>
          <cell r="T23">
            <v>0</v>
          </cell>
          <cell r="U23" t="str">
            <v>4-1-201</v>
          </cell>
          <cell r="V23" t="str">
            <v>熊燕浓</v>
          </cell>
          <cell r="X23">
            <v>54878.048780487799</v>
          </cell>
        </row>
        <row r="24">
          <cell r="B24" t="str">
            <v>车位137</v>
          </cell>
          <cell r="D24">
            <v>13.2</v>
          </cell>
          <cell r="G24">
            <v>80000</v>
          </cell>
          <cell r="L24" t="str">
            <v>潘少辉</v>
          </cell>
          <cell r="M24">
            <v>44171</v>
          </cell>
          <cell r="N24">
            <v>44204</v>
          </cell>
          <cell r="P24">
            <v>40968</v>
          </cell>
          <cell r="Q24">
            <v>0.9</v>
          </cell>
          <cell r="R24">
            <v>35129</v>
          </cell>
          <cell r="S24">
            <v>35129</v>
          </cell>
          <cell r="T24">
            <v>0</v>
          </cell>
          <cell r="U24" t="str">
            <v>4-2-403</v>
          </cell>
          <cell r="V24" t="str">
            <v>刘慧芳</v>
          </cell>
          <cell r="X24">
            <v>42840.243902438997</v>
          </cell>
        </row>
        <row r="25">
          <cell r="B25" t="str">
            <v>车位138</v>
          </cell>
          <cell r="D25">
            <v>13.2</v>
          </cell>
          <cell r="G25">
            <v>80000</v>
          </cell>
          <cell r="L25" t="str">
            <v>杨周杰</v>
          </cell>
          <cell r="M25">
            <v>44171</v>
          </cell>
          <cell r="N25">
            <v>44204</v>
          </cell>
          <cell r="P25">
            <v>30000</v>
          </cell>
          <cell r="Q25">
            <v>0.9</v>
          </cell>
          <cell r="R25">
            <v>45000</v>
          </cell>
          <cell r="S25">
            <v>45000</v>
          </cell>
          <cell r="T25">
            <v>0</v>
          </cell>
          <cell r="U25" t="str">
            <v>4-1-502</v>
          </cell>
          <cell r="V25" t="str">
            <v>刘慧芳</v>
          </cell>
          <cell r="X25">
            <v>54878.048780487799</v>
          </cell>
        </row>
        <row r="26">
          <cell r="B26" t="str">
            <v>车位139</v>
          </cell>
          <cell r="D26">
            <v>13.2</v>
          </cell>
          <cell r="G26">
            <v>80000</v>
          </cell>
          <cell r="L26" t="str">
            <v>岑肖霞</v>
          </cell>
          <cell r="M26">
            <v>44168</v>
          </cell>
          <cell r="N26">
            <v>44204</v>
          </cell>
          <cell r="P26" t="str">
            <v>整个车位</v>
          </cell>
          <cell r="Q26" t="str">
            <v>/</v>
          </cell>
          <cell r="R26">
            <v>1</v>
          </cell>
          <cell r="S26">
            <v>1</v>
          </cell>
          <cell r="T26">
            <v>0</v>
          </cell>
          <cell r="U26" t="str">
            <v>4-1-501</v>
          </cell>
          <cell r="V26" t="str">
            <v>刘慧芳</v>
          </cell>
          <cell r="W26" t="str">
            <v>叠墅客户赠送整个车位</v>
          </cell>
          <cell r="X26">
            <v>1.2195121951219501</v>
          </cell>
        </row>
        <row r="27">
          <cell r="B27" t="str">
            <v>车位14</v>
          </cell>
          <cell r="D27">
            <v>13.2</v>
          </cell>
          <cell r="G27">
            <v>80000</v>
          </cell>
          <cell r="T27">
            <v>0</v>
          </cell>
          <cell r="X27">
            <v>80000</v>
          </cell>
        </row>
        <row r="28">
          <cell r="B28" t="str">
            <v>车位140</v>
          </cell>
          <cell r="D28">
            <v>13.2</v>
          </cell>
          <cell r="G28">
            <v>80000</v>
          </cell>
          <cell r="L28" t="str">
            <v>徐汶汶</v>
          </cell>
          <cell r="M28">
            <v>44171</v>
          </cell>
          <cell r="N28">
            <v>44172</v>
          </cell>
          <cell r="P28">
            <v>40000</v>
          </cell>
          <cell r="Q28">
            <v>0.9</v>
          </cell>
          <cell r="R28">
            <v>36000</v>
          </cell>
          <cell r="S28">
            <v>36000</v>
          </cell>
          <cell r="T28">
            <v>0</v>
          </cell>
          <cell r="U28" t="str">
            <v>4-1-202</v>
          </cell>
          <cell r="V28" t="str">
            <v>潘小丹</v>
          </cell>
          <cell r="X28">
            <v>43902.439024390202</v>
          </cell>
        </row>
        <row r="29">
          <cell r="B29" t="str">
            <v>车位141</v>
          </cell>
          <cell r="D29">
            <v>13.2</v>
          </cell>
          <cell r="G29">
            <v>80000</v>
          </cell>
          <cell r="L29" t="str">
            <v>许剑清</v>
          </cell>
          <cell r="M29">
            <v>44172</v>
          </cell>
          <cell r="P29">
            <v>70000</v>
          </cell>
          <cell r="Q29" t="str">
            <v>/</v>
          </cell>
          <cell r="R29">
            <v>10000</v>
          </cell>
          <cell r="S29">
            <v>10000</v>
          </cell>
          <cell r="T29">
            <v>0</v>
          </cell>
          <cell r="U29" t="str">
            <v>4-1-702</v>
          </cell>
          <cell r="V29" t="str">
            <v>王陈淼</v>
          </cell>
          <cell r="X29">
            <v>12195.1219512195</v>
          </cell>
        </row>
        <row r="30">
          <cell r="B30" t="str">
            <v>车位142</v>
          </cell>
          <cell r="D30">
            <v>13.2</v>
          </cell>
          <cell r="G30">
            <v>80000</v>
          </cell>
          <cell r="L30" t="str">
            <v>张立忠</v>
          </cell>
          <cell r="M30">
            <v>44171</v>
          </cell>
          <cell r="N30">
            <v>44221</v>
          </cell>
          <cell r="P30">
            <v>40000</v>
          </cell>
          <cell r="Q30">
            <v>0.9</v>
          </cell>
          <cell r="R30">
            <v>36000</v>
          </cell>
          <cell r="S30">
            <v>36000</v>
          </cell>
          <cell r="T30">
            <v>0</v>
          </cell>
          <cell r="U30" t="str">
            <v>2-1-201</v>
          </cell>
          <cell r="V30" t="str">
            <v>熊燕浓</v>
          </cell>
          <cell r="X30">
            <v>43902.439024390202</v>
          </cell>
        </row>
        <row r="31">
          <cell r="B31" t="str">
            <v>车位143</v>
          </cell>
          <cell r="D31">
            <v>13.2</v>
          </cell>
          <cell r="G31">
            <v>80000</v>
          </cell>
          <cell r="L31" t="str">
            <v>吴新良；周利青</v>
          </cell>
          <cell r="M31">
            <v>44172</v>
          </cell>
          <cell r="N31">
            <v>44172</v>
          </cell>
          <cell r="P31">
            <v>47294</v>
          </cell>
          <cell r="Q31">
            <v>0.9</v>
          </cell>
          <cell r="R31">
            <v>29435</v>
          </cell>
          <cell r="S31">
            <v>29435</v>
          </cell>
          <cell r="T31">
            <v>0</v>
          </cell>
          <cell r="U31" t="str">
            <v>4-1-701</v>
          </cell>
          <cell r="V31" t="str">
            <v>王萍</v>
          </cell>
          <cell r="X31">
            <v>35896.341463414603</v>
          </cell>
        </row>
        <row r="32">
          <cell r="B32" t="str">
            <v>车位144</v>
          </cell>
          <cell r="D32">
            <v>13.2</v>
          </cell>
          <cell r="G32">
            <v>80000</v>
          </cell>
          <cell r="L32" t="str">
            <v>许建军；姚新玲</v>
          </cell>
          <cell r="M32">
            <v>44172</v>
          </cell>
          <cell r="N32">
            <v>44204</v>
          </cell>
          <cell r="P32">
            <v>30000</v>
          </cell>
          <cell r="Q32">
            <v>0.9</v>
          </cell>
          <cell r="R32">
            <v>45000</v>
          </cell>
          <cell r="S32">
            <v>45000</v>
          </cell>
          <cell r="T32">
            <v>0</v>
          </cell>
          <cell r="U32" t="str">
            <v>2-1-601</v>
          </cell>
          <cell r="V32" t="str">
            <v>刘爱鹏</v>
          </cell>
          <cell r="X32">
            <v>54878.048780487799</v>
          </cell>
        </row>
        <row r="33">
          <cell r="B33" t="str">
            <v>车位145</v>
          </cell>
          <cell r="D33">
            <v>13.2</v>
          </cell>
          <cell r="G33">
            <v>80000</v>
          </cell>
          <cell r="L33" t="str">
            <v>陈丹丹</v>
          </cell>
          <cell r="M33">
            <v>44171</v>
          </cell>
          <cell r="N33">
            <v>44172</v>
          </cell>
          <cell r="P33">
            <v>30000</v>
          </cell>
          <cell r="Q33">
            <v>0.9</v>
          </cell>
          <cell r="R33">
            <v>45000</v>
          </cell>
          <cell r="S33">
            <v>45000</v>
          </cell>
          <cell r="T33">
            <v>0</v>
          </cell>
          <cell r="U33" t="str">
            <v>4-1-602</v>
          </cell>
          <cell r="V33" t="str">
            <v>魏祥枫</v>
          </cell>
          <cell r="X33">
            <v>54878.048780487799</v>
          </cell>
        </row>
        <row r="34">
          <cell r="B34" t="str">
            <v>车位146</v>
          </cell>
          <cell r="D34">
            <v>13.2</v>
          </cell>
          <cell r="G34">
            <v>80000</v>
          </cell>
          <cell r="L34" t="str">
            <v>兰贾云</v>
          </cell>
          <cell r="M34">
            <v>44172</v>
          </cell>
          <cell r="N34">
            <v>44172</v>
          </cell>
          <cell r="P34">
            <v>30000</v>
          </cell>
          <cell r="Q34">
            <v>0.9</v>
          </cell>
          <cell r="R34">
            <v>45000</v>
          </cell>
          <cell r="S34">
            <v>45000</v>
          </cell>
          <cell r="T34">
            <v>0</v>
          </cell>
          <cell r="U34" t="str">
            <v>1-3-106</v>
          </cell>
          <cell r="V34" t="str">
            <v>王萍</v>
          </cell>
          <cell r="X34">
            <v>54878.048780487799</v>
          </cell>
        </row>
        <row r="35">
          <cell r="B35" t="str">
            <v>车位147</v>
          </cell>
          <cell r="D35">
            <v>13.2</v>
          </cell>
          <cell r="G35">
            <v>80000</v>
          </cell>
          <cell r="L35" t="str">
            <v>邓长春;程琴红</v>
          </cell>
          <cell r="M35">
            <v>44171</v>
          </cell>
          <cell r="N35">
            <v>44171</v>
          </cell>
          <cell r="P35">
            <v>40000</v>
          </cell>
          <cell r="Q35">
            <v>0.9</v>
          </cell>
          <cell r="R35">
            <v>36000</v>
          </cell>
          <cell r="S35">
            <v>36000</v>
          </cell>
          <cell r="T35">
            <v>0</v>
          </cell>
          <cell r="U35" t="str">
            <v>2-1-202</v>
          </cell>
          <cell r="V35" t="str">
            <v>代远游</v>
          </cell>
          <cell r="X35">
            <v>43902.439024390202</v>
          </cell>
        </row>
        <row r="36">
          <cell r="B36" t="str">
            <v>车位148</v>
          </cell>
          <cell r="D36">
            <v>13.2</v>
          </cell>
          <cell r="G36">
            <v>80000</v>
          </cell>
          <cell r="L36" t="str">
            <v>施燕绒</v>
          </cell>
          <cell r="M36">
            <v>44171</v>
          </cell>
          <cell r="N36">
            <v>44172</v>
          </cell>
          <cell r="P36">
            <v>35757</v>
          </cell>
          <cell r="Q36">
            <v>0.9</v>
          </cell>
          <cell r="R36">
            <v>39819</v>
          </cell>
          <cell r="S36">
            <v>39819</v>
          </cell>
          <cell r="T36">
            <v>0</v>
          </cell>
          <cell r="U36" t="str">
            <v>1-3-406</v>
          </cell>
          <cell r="V36" t="str">
            <v>王陈淼</v>
          </cell>
          <cell r="X36">
            <v>48559.756097561003</v>
          </cell>
        </row>
        <row r="37">
          <cell r="B37" t="str">
            <v>车位149</v>
          </cell>
          <cell r="D37">
            <v>13.2</v>
          </cell>
          <cell r="G37">
            <v>80000</v>
          </cell>
          <cell r="L37" t="str">
            <v>潘琦</v>
          </cell>
          <cell r="M37">
            <v>44171</v>
          </cell>
          <cell r="N37">
            <v>44172</v>
          </cell>
          <cell r="P37">
            <v>30000</v>
          </cell>
          <cell r="Q37">
            <v>0.9</v>
          </cell>
          <cell r="R37">
            <v>45000</v>
          </cell>
          <cell r="S37">
            <v>45000</v>
          </cell>
          <cell r="T37">
            <v>0</v>
          </cell>
          <cell r="U37" t="str">
            <v>2-1-301</v>
          </cell>
          <cell r="V37" t="str">
            <v>王陈淼</v>
          </cell>
          <cell r="X37">
            <v>54878.048780487799</v>
          </cell>
        </row>
        <row r="38">
          <cell r="B38" t="str">
            <v>车位15</v>
          </cell>
          <cell r="D38">
            <v>13.2</v>
          </cell>
          <cell r="G38">
            <v>80000</v>
          </cell>
          <cell r="T38">
            <v>0</v>
          </cell>
          <cell r="X38">
            <v>80000</v>
          </cell>
        </row>
        <row r="39">
          <cell r="B39" t="str">
            <v>车位150</v>
          </cell>
          <cell r="D39">
            <v>26.4</v>
          </cell>
          <cell r="G39">
            <v>80000</v>
          </cell>
          <cell r="L39" t="str">
            <v>潘东达</v>
          </cell>
          <cell r="M39">
            <v>44194</v>
          </cell>
          <cell r="P39" t="str">
            <v>暂定</v>
          </cell>
          <cell r="Q39" t="str">
            <v>/</v>
          </cell>
          <cell r="R39" t="str">
            <v>暂定</v>
          </cell>
          <cell r="S39">
            <v>10000</v>
          </cell>
          <cell r="T39" t="e">
            <v>#VALUE!</v>
          </cell>
          <cell r="U39" t="str">
            <v>4-2-603</v>
          </cell>
          <cell r="V39" t="str">
            <v>孙永亮</v>
          </cell>
          <cell r="X39">
            <v>0</v>
          </cell>
        </row>
        <row r="40">
          <cell r="B40" t="str">
            <v>车位151</v>
          </cell>
          <cell r="D40">
            <v>26.4</v>
          </cell>
          <cell r="G40">
            <v>80000</v>
          </cell>
          <cell r="L40" t="str">
            <v>杨梅芳</v>
          </cell>
          <cell r="M40">
            <v>44194</v>
          </cell>
          <cell r="P40" t="str">
            <v>暂定</v>
          </cell>
          <cell r="Q40" t="str">
            <v>/</v>
          </cell>
          <cell r="R40" t="str">
            <v>暂定</v>
          </cell>
          <cell r="S40">
            <v>10000</v>
          </cell>
          <cell r="T40" t="e">
            <v>#VALUE!</v>
          </cell>
          <cell r="U40" t="str">
            <v>4-2-703</v>
          </cell>
          <cell r="V40" t="str">
            <v>孙永亮</v>
          </cell>
          <cell r="X40">
            <v>0</v>
          </cell>
        </row>
        <row r="41">
          <cell r="B41" t="str">
            <v>车位152</v>
          </cell>
          <cell r="D41">
            <v>26.4</v>
          </cell>
          <cell r="G41">
            <v>80000</v>
          </cell>
          <cell r="L41" t="str">
            <v>胡铁儿</v>
          </cell>
          <cell r="M41">
            <v>44194</v>
          </cell>
          <cell r="P41" t="str">
            <v>暂定</v>
          </cell>
          <cell r="Q41" t="str">
            <v>/</v>
          </cell>
          <cell r="R41" t="str">
            <v>暂定</v>
          </cell>
          <cell r="S41">
            <v>10000</v>
          </cell>
          <cell r="T41" t="e">
            <v>#VALUE!</v>
          </cell>
          <cell r="U41" t="str">
            <v>4-2-503</v>
          </cell>
          <cell r="V41" t="str">
            <v>孙永亮</v>
          </cell>
          <cell r="X41">
            <v>0</v>
          </cell>
        </row>
        <row r="42">
          <cell r="B42" t="str">
            <v>车位154</v>
          </cell>
          <cell r="D42">
            <v>26.4</v>
          </cell>
          <cell r="G42">
            <v>80000</v>
          </cell>
          <cell r="T42">
            <v>0</v>
          </cell>
          <cell r="X42">
            <v>80000</v>
          </cell>
        </row>
        <row r="43">
          <cell r="B43" t="str">
            <v>车位155</v>
          </cell>
          <cell r="D43">
            <v>13.2</v>
          </cell>
          <cell r="G43">
            <v>80000</v>
          </cell>
          <cell r="L43" t="str">
            <v>张懿斌</v>
          </cell>
          <cell r="M43">
            <v>44180</v>
          </cell>
          <cell r="N43">
            <v>44192</v>
          </cell>
          <cell r="P43">
            <v>30000</v>
          </cell>
          <cell r="Q43">
            <v>0.9</v>
          </cell>
          <cell r="R43">
            <v>38129</v>
          </cell>
          <cell r="S43">
            <v>38129</v>
          </cell>
          <cell r="T43">
            <v>0</v>
          </cell>
          <cell r="U43" t="str">
            <v>1-2-304</v>
          </cell>
          <cell r="V43" t="str">
            <v>孙永亮</v>
          </cell>
          <cell r="X43">
            <v>46498.780487804899</v>
          </cell>
        </row>
        <row r="44">
          <cell r="B44" t="str">
            <v>车位156</v>
          </cell>
          <cell r="D44">
            <v>13.2</v>
          </cell>
          <cell r="G44">
            <v>80000</v>
          </cell>
          <cell r="L44" t="str">
            <v>施佳</v>
          </cell>
          <cell r="M44">
            <v>44171</v>
          </cell>
          <cell r="N44">
            <v>44221</v>
          </cell>
          <cell r="P44">
            <v>40000</v>
          </cell>
          <cell r="Q44">
            <v>0.9</v>
          </cell>
          <cell r="R44">
            <v>36000</v>
          </cell>
          <cell r="S44">
            <v>36000</v>
          </cell>
          <cell r="T44">
            <v>0</v>
          </cell>
          <cell r="U44" t="str">
            <v>1-3-105</v>
          </cell>
          <cell r="V44" t="str">
            <v>熊燕浓</v>
          </cell>
          <cell r="X44">
            <v>43902.439024390202</v>
          </cell>
        </row>
        <row r="45">
          <cell r="B45" t="str">
            <v>车位157</v>
          </cell>
          <cell r="D45">
            <v>13.2</v>
          </cell>
          <cell r="G45">
            <v>80000</v>
          </cell>
          <cell r="L45" t="str">
            <v>徐丹</v>
          </cell>
          <cell r="M45">
            <v>44171</v>
          </cell>
          <cell r="N45">
            <v>44172</v>
          </cell>
          <cell r="P45">
            <v>32000</v>
          </cell>
          <cell r="Q45">
            <v>0.9</v>
          </cell>
          <cell r="R45">
            <v>43200</v>
          </cell>
          <cell r="S45">
            <v>43200</v>
          </cell>
          <cell r="T45">
            <v>0</v>
          </cell>
          <cell r="U45" t="str">
            <v>1-3-505</v>
          </cell>
          <cell r="V45" t="str">
            <v>潘小丹</v>
          </cell>
          <cell r="X45">
            <v>52682.926829268297</v>
          </cell>
        </row>
        <row r="46">
          <cell r="B46" t="str">
            <v>车位158</v>
          </cell>
          <cell r="D46">
            <v>13.2</v>
          </cell>
          <cell r="G46">
            <v>80000</v>
          </cell>
          <cell r="L46" t="str">
            <v>严叶挺;沈玲玲</v>
          </cell>
          <cell r="M46">
            <v>44171</v>
          </cell>
          <cell r="N46">
            <v>44171</v>
          </cell>
          <cell r="P46">
            <v>41836</v>
          </cell>
          <cell r="Q46">
            <v>0.9</v>
          </cell>
          <cell r="R46">
            <v>34348</v>
          </cell>
          <cell r="S46">
            <v>34348</v>
          </cell>
          <cell r="T46">
            <v>0</v>
          </cell>
          <cell r="U46" t="str">
            <v>1-2-603</v>
          </cell>
          <cell r="V46" t="str">
            <v>王萍</v>
          </cell>
          <cell r="X46">
            <v>41887.804878048802</v>
          </cell>
        </row>
        <row r="47">
          <cell r="B47" t="str">
            <v>车位159</v>
          </cell>
          <cell r="D47">
            <v>13.2</v>
          </cell>
          <cell r="G47">
            <v>80000</v>
          </cell>
          <cell r="T47">
            <v>0</v>
          </cell>
          <cell r="X47">
            <v>80000</v>
          </cell>
        </row>
        <row r="48">
          <cell r="B48" t="str">
            <v>车位16</v>
          </cell>
          <cell r="D48">
            <v>13.2</v>
          </cell>
          <cell r="G48">
            <v>80000</v>
          </cell>
          <cell r="T48">
            <v>0</v>
          </cell>
          <cell r="X48">
            <v>80000</v>
          </cell>
        </row>
        <row r="49">
          <cell r="B49" t="str">
            <v>车位160</v>
          </cell>
          <cell r="D49">
            <v>13.2</v>
          </cell>
          <cell r="G49">
            <v>80000</v>
          </cell>
          <cell r="T49">
            <v>0</v>
          </cell>
          <cell r="X49">
            <v>80000</v>
          </cell>
        </row>
        <row r="50">
          <cell r="B50" t="str">
            <v>车位161</v>
          </cell>
          <cell r="D50">
            <v>13.2</v>
          </cell>
          <cell r="G50">
            <v>80000</v>
          </cell>
          <cell r="T50">
            <v>0</v>
          </cell>
          <cell r="X50">
            <v>80000</v>
          </cell>
        </row>
        <row r="51">
          <cell r="B51" t="str">
            <v>车位162</v>
          </cell>
          <cell r="D51">
            <v>13.2</v>
          </cell>
          <cell r="G51">
            <v>80000</v>
          </cell>
          <cell r="T51">
            <v>0</v>
          </cell>
          <cell r="X51">
            <v>80000</v>
          </cell>
        </row>
        <row r="52">
          <cell r="B52" t="str">
            <v>车位163</v>
          </cell>
          <cell r="D52">
            <v>13.2</v>
          </cell>
          <cell r="G52">
            <v>80000</v>
          </cell>
          <cell r="T52">
            <v>0</v>
          </cell>
          <cell r="X52">
            <v>80000</v>
          </cell>
        </row>
        <row r="53">
          <cell r="B53" t="str">
            <v>车位164</v>
          </cell>
          <cell r="D53">
            <v>13.2</v>
          </cell>
          <cell r="G53">
            <v>80000</v>
          </cell>
          <cell r="L53" t="str">
            <v>谢盈盈</v>
          </cell>
          <cell r="M53">
            <v>44171</v>
          </cell>
          <cell r="N53">
            <v>44172</v>
          </cell>
          <cell r="P53">
            <v>40000</v>
          </cell>
          <cell r="Q53">
            <v>0.9</v>
          </cell>
          <cell r="R53">
            <v>36000</v>
          </cell>
          <cell r="S53">
            <v>36000</v>
          </cell>
          <cell r="T53">
            <v>0</v>
          </cell>
          <cell r="U53" t="str">
            <v>1-2-403</v>
          </cell>
          <cell r="V53" t="str">
            <v>王陈淼</v>
          </cell>
          <cell r="X53">
            <v>43902.439024390202</v>
          </cell>
        </row>
        <row r="54">
          <cell r="B54" t="str">
            <v>车位165</v>
          </cell>
          <cell r="D54">
            <v>13.2</v>
          </cell>
          <cell r="G54">
            <v>80000</v>
          </cell>
          <cell r="L54" t="str">
            <v>姚国森</v>
          </cell>
          <cell r="M54">
            <v>44171</v>
          </cell>
          <cell r="N54">
            <v>44221</v>
          </cell>
          <cell r="P54">
            <v>40000</v>
          </cell>
          <cell r="Q54">
            <v>0.9</v>
          </cell>
          <cell r="R54">
            <v>36000</v>
          </cell>
          <cell r="S54">
            <v>36000</v>
          </cell>
          <cell r="T54">
            <v>0</v>
          </cell>
          <cell r="U54" t="str">
            <v>1-1-102</v>
          </cell>
          <cell r="V54" t="str">
            <v>熊燕浓</v>
          </cell>
          <cell r="X54">
            <v>43902.439024390202</v>
          </cell>
        </row>
        <row r="55">
          <cell r="B55" t="str">
            <v>车位166</v>
          </cell>
          <cell r="D55">
            <v>13.2</v>
          </cell>
          <cell r="G55">
            <v>80000</v>
          </cell>
          <cell r="L55" t="str">
            <v>夏颜坤；杨凤芝</v>
          </cell>
          <cell r="M55">
            <v>44172</v>
          </cell>
          <cell r="N55">
            <v>44172</v>
          </cell>
          <cell r="P55">
            <v>40000</v>
          </cell>
          <cell r="Q55">
            <v>0.9</v>
          </cell>
          <cell r="R55">
            <v>36000</v>
          </cell>
          <cell r="S55">
            <v>36000</v>
          </cell>
          <cell r="T55">
            <v>0</v>
          </cell>
          <cell r="U55" t="str">
            <v>1-1-301</v>
          </cell>
          <cell r="V55" t="str">
            <v>潘小丹</v>
          </cell>
          <cell r="X55">
            <v>43902.439024390202</v>
          </cell>
        </row>
        <row r="56">
          <cell r="B56" t="str">
            <v>车位167</v>
          </cell>
          <cell r="D56">
            <v>13.2</v>
          </cell>
          <cell r="G56">
            <v>80000</v>
          </cell>
          <cell r="L56" t="str">
            <v>郑锡钦</v>
          </cell>
          <cell r="M56">
            <v>44171</v>
          </cell>
          <cell r="N56">
            <v>44221</v>
          </cell>
          <cell r="P56">
            <v>40000</v>
          </cell>
          <cell r="Q56">
            <v>0.9</v>
          </cell>
          <cell r="R56">
            <v>36000</v>
          </cell>
          <cell r="S56">
            <v>36000</v>
          </cell>
          <cell r="T56">
            <v>0</v>
          </cell>
          <cell r="U56" t="str">
            <v>1-1-702</v>
          </cell>
          <cell r="V56" t="str">
            <v>熊燕浓</v>
          </cell>
          <cell r="X56">
            <v>43902.439024390202</v>
          </cell>
        </row>
        <row r="57">
          <cell r="B57" t="str">
            <v>车位168</v>
          </cell>
          <cell r="D57">
            <v>13.2</v>
          </cell>
          <cell r="G57">
            <v>80000</v>
          </cell>
          <cell r="L57" t="str">
            <v>施洁林</v>
          </cell>
          <cell r="M57">
            <v>44172</v>
          </cell>
          <cell r="N57">
            <v>44172</v>
          </cell>
          <cell r="P57">
            <v>40000</v>
          </cell>
          <cell r="Q57">
            <v>0.9</v>
          </cell>
          <cell r="R57">
            <v>36000</v>
          </cell>
          <cell r="S57">
            <v>36000</v>
          </cell>
          <cell r="T57">
            <v>0</v>
          </cell>
          <cell r="U57" t="str">
            <v>1-2-703</v>
          </cell>
          <cell r="V57" t="str">
            <v>潘小丹</v>
          </cell>
          <cell r="X57">
            <v>43902.439024390202</v>
          </cell>
        </row>
        <row r="58">
          <cell r="B58" t="str">
            <v>车位169</v>
          </cell>
          <cell r="D58">
            <v>13.2</v>
          </cell>
          <cell r="G58">
            <v>80000</v>
          </cell>
          <cell r="L58" t="str">
            <v>陈吉;陈永贤</v>
          </cell>
          <cell r="M58">
            <v>44171</v>
          </cell>
          <cell r="N58">
            <v>44172</v>
          </cell>
          <cell r="P58">
            <v>40000</v>
          </cell>
          <cell r="Q58">
            <v>0.9</v>
          </cell>
          <cell r="R58">
            <v>36000</v>
          </cell>
          <cell r="S58">
            <v>36000</v>
          </cell>
          <cell r="T58">
            <v>0</v>
          </cell>
          <cell r="U58" t="str">
            <v>1-2-604</v>
          </cell>
          <cell r="V58" t="str">
            <v>王陈淼</v>
          </cell>
          <cell r="X58">
            <v>43902.439024390202</v>
          </cell>
        </row>
        <row r="59">
          <cell r="B59" t="str">
            <v>车位17</v>
          </cell>
          <cell r="D59">
            <v>13.2</v>
          </cell>
          <cell r="G59">
            <v>80000</v>
          </cell>
          <cell r="T59">
            <v>0</v>
          </cell>
          <cell r="X59">
            <v>80000</v>
          </cell>
        </row>
        <row r="60">
          <cell r="B60" t="str">
            <v>车位170</v>
          </cell>
          <cell r="D60">
            <v>13.2</v>
          </cell>
          <cell r="G60">
            <v>80000</v>
          </cell>
          <cell r="L60" t="str">
            <v>王伟伟</v>
          </cell>
          <cell r="M60">
            <v>44168</v>
          </cell>
          <cell r="N60">
            <v>44172</v>
          </cell>
          <cell r="P60" t="str">
            <v>整个车位</v>
          </cell>
          <cell r="Q60" t="str">
            <v>/</v>
          </cell>
          <cell r="R60">
            <v>1</v>
          </cell>
          <cell r="S60">
            <v>1</v>
          </cell>
          <cell r="T60">
            <v>0</v>
          </cell>
          <cell r="U60" t="str">
            <v>1-1-401</v>
          </cell>
          <cell r="V60" t="str">
            <v>潘小丹</v>
          </cell>
          <cell r="W60" t="str">
            <v>叠墅客户赠送整个车位</v>
          </cell>
          <cell r="X60">
            <v>1.2195121951219501</v>
          </cell>
        </row>
        <row r="61">
          <cell r="B61" t="str">
            <v>车位171</v>
          </cell>
          <cell r="D61">
            <v>13.2</v>
          </cell>
          <cell r="G61">
            <v>80000</v>
          </cell>
          <cell r="L61" t="str">
            <v>王清杰</v>
          </cell>
          <cell r="M61">
            <v>44168</v>
          </cell>
          <cell r="P61" t="str">
            <v>整个车位</v>
          </cell>
          <cell r="Q61" t="str">
            <v>/</v>
          </cell>
          <cell r="R61">
            <v>1</v>
          </cell>
          <cell r="S61">
            <v>1</v>
          </cell>
          <cell r="T61">
            <v>0</v>
          </cell>
          <cell r="U61" t="str">
            <v>1-1-502</v>
          </cell>
          <cell r="V61" t="str">
            <v>王萍</v>
          </cell>
          <cell r="W61" t="str">
            <v>叠墅客户赠送整个车位</v>
          </cell>
          <cell r="X61">
            <v>1</v>
          </cell>
        </row>
        <row r="62">
          <cell r="B62" t="str">
            <v>车位172</v>
          </cell>
          <cell r="D62">
            <v>13.2</v>
          </cell>
          <cell r="G62">
            <v>80000</v>
          </cell>
          <cell r="L62" t="str">
            <v>冯顺飞；戚熵熵</v>
          </cell>
          <cell r="M62">
            <v>44172</v>
          </cell>
          <cell r="N62">
            <v>44172</v>
          </cell>
          <cell r="P62">
            <v>43266</v>
          </cell>
          <cell r="Q62">
            <v>0.9</v>
          </cell>
          <cell r="R62">
            <v>33061</v>
          </cell>
          <cell r="S62">
            <v>33061</v>
          </cell>
          <cell r="T62">
            <v>0</v>
          </cell>
          <cell r="U62" t="str">
            <v>1-1-602</v>
          </cell>
          <cell r="V62" t="str">
            <v>王陈淼</v>
          </cell>
          <cell r="X62">
            <v>40318.292682926804</v>
          </cell>
        </row>
        <row r="63">
          <cell r="B63" t="str">
            <v>车位173</v>
          </cell>
          <cell r="D63">
            <v>13.2</v>
          </cell>
          <cell r="G63">
            <v>80000</v>
          </cell>
          <cell r="L63" t="str">
            <v>陈勇</v>
          </cell>
          <cell r="M63">
            <v>44172</v>
          </cell>
          <cell r="N63">
            <v>44172</v>
          </cell>
          <cell r="P63">
            <v>30000</v>
          </cell>
          <cell r="Q63">
            <v>0.9</v>
          </cell>
          <cell r="R63">
            <v>45000</v>
          </cell>
          <cell r="S63">
            <v>45000</v>
          </cell>
          <cell r="T63">
            <v>0</v>
          </cell>
          <cell r="U63" t="str">
            <v>1-1-501</v>
          </cell>
          <cell r="V63" t="str">
            <v>王陈淼</v>
          </cell>
          <cell r="X63">
            <v>54878.048780487799</v>
          </cell>
        </row>
        <row r="64">
          <cell r="B64" t="str">
            <v>车位174</v>
          </cell>
          <cell r="D64">
            <v>13.2</v>
          </cell>
          <cell r="G64">
            <v>80000</v>
          </cell>
          <cell r="L64" t="str">
            <v>孟烟丽;沈林杰</v>
          </cell>
          <cell r="M64">
            <v>44171</v>
          </cell>
          <cell r="N64">
            <v>44172</v>
          </cell>
          <cell r="P64">
            <v>35543</v>
          </cell>
          <cell r="Q64">
            <v>0.9</v>
          </cell>
          <cell r="R64">
            <v>40011</v>
          </cell>
          <cell r="S64">
            <v>40011</v>
          </cell>
          <cell r="T64">
            <v>0</v>
          </cell>
          <cell r="U64" t="str">
            <v>1-2-303</v>
          </cell>
          <cell r="V64" t="str">
            <v>王陈淼</v>
          </cell>
          <cell r="X64">
            <v>48793.902439024401</v>
          </cell>
        </row>
        <row r="65">
          <cell r="B65" t="str">
            <v>车位175</v>
          </cell>
          <cell r="D65">
            <v>13.2</v>
          </cell>
          <cell r="G65">
            <v>80000</v>
          </cell>
          <cell r="L65" t="str">
            <v>金小飞</v>
          </cell>
          <cell r="M65">
            <v>44169</v>
          </cell>
          <cell r="N65">
            <v>44172</v>
          </cell>
          <cell r="P65" t="str">
            <v>整个车位</v>
          </cell>
          <cell r="Q65" t="str">
            <v>/</v>
          </cell>
          <cell r="R65">
            <v>1</v>
          </cell>
          <cell r="S65">
            <v>1</v>
          </cell>
          <cell r="T65">
            <v>0</v>
          </cell>
          <cell r="U65" t="str">
            <v>1-1-402</v>
          </cell>
          <cell r="V65" t="str">
            <v>潘小丹</v>
          </cell>
          <cell r="W65" t="str">
            <v>叠墅客户赠送整个车位</v>
          </cell>
          <cell r="X65">
            <v>80000</v>
          </cell>
        </row>
        <row r="66">
          <cell r="B66" t="str">
            <v>车位176</v>
          </cell>
          <cell r="D66">
            <v>13.2</v>
          </cell>
          <cell r="G66">
            <v>80000</v>
          </cell>
          <cell r="L66" t="str">
            <v>蒋程程</v>
          </cell>
          <cell r="M66">
            <v>44171</v>
          </cell>
          <cell r="N66">
            <v>44221</v>
          </cell>
          <cell r="P66">
            <v>40000</v>
          </cell>
          <cell r="Q66">
            <v>0.9</v>
          </cell>
          <cell r="R66">
            <v>36000</v>
          </cell>
          <cell r="S66">
            <v>36000</v>
          </cell>
          <cell r="T66">
            <v>0</v>
          </cell>
          <cell r="U66" t="str">
            <v>1-2-705</v>
          </cell>
          <cell r="V66" t="str">
            <v>熊燕浓</v>
          </cell>
          <cell r="X66">
            <v>43902.439024390202</v>
          </cell>
        </row>
        <row r="67">
          <cell r="B67" t="str">
            <v>车位177</v>
          </cell>
          <cell r="D67">
            <v>13.2</v>
          </cell>
          <cell r="G67">
            <v>80000</v>
          </cell>
          <cell r="L67" t="str">
            <v>倪建英</v>
          </cell>
          <cell r="M67">
            <v>44172</v>
          </cell>
          <cell r="N67">
            <v>44172</v>
          </cell>
          <cell r="P67">
            <v>33335</v>
          </cell>
          <cell r="Q67">
            <v>0.9</v>
          </cell>
          <cell r="R67">
            <v>41999</v>
          </cell>
          <cell r="S67">
            <v>41999</v>
          </cell>
          <cell r="T67">
            <v>0</v>
          </cell>
          <cell r="U67" t="str">
            <v>1-2-503</v>
          </cell>
          <cell r="V67" t="str">
            <v>王陈淼</v>
          </cell>
          <cell r="X67">
            <v>51218.292682926804</v>
          </cell>
        </row>
        <row r="68">
          <cell r="B68" t="str">
            <v>车位178</v>
          </cell>
          <cell r="D68">
            <v>13.2</v>
          </cell>
          <cell r="G68">
            <v>80000</v>
          </cell>
          <cell r="L68" t="str">
            <v>高利吉;王小珍</v>
          </cell>
          <cell r="M68">
            <v>44171</v>
          </cell>
          <cell r="P68">
            <v>57732</v>
          </cell>
          <cell r="Q68">
            <v>0.9</v>
          </cell>
          <cell r="R68">
            <v>20041</v>
          </cell>
          <cell r="S68">
            <v>20041</v>
          </cell>
          <cell r="T68">
            <v>0</v>
          </cell>
          <cell r="U68" t="str">
            <v>1-3-506</v>
          </cell>
          <cell r="V68" t="str">
            <v>王萍</v>
          </cell>
          <cell r="X68">
            <v>24440.243902439001</v>
          </cell>
        </row>
        <row r="69">
          <cell r="B69" t="str">
            <v>车位179</v>
          </cell>
          <cell r="D69">
            <v>13.2</v>
          </cell>
          <cell r="G69">
            <v>80000</v>
          </cell>
          <cell r="L69" t="str">
            <v>阮亚红</v>
          </cell>
          <cell r="M69">
            <v>44171</v>
          </cell>
          <cell r="N69">
            <v>44172</v>
          </cell>
          <cell r="P69">
            <v>40000</v>
          </cell>
          <cell r="Q69">
            <v>0.9</v>
          </cell>
          <cell r="R69">
            <v>36000</v>
          </cell>
          <cell r="S69">
            <v>36000</v>
          </cell>
          <cell r="T69">
            <v>0</v>
          </cell>
          <cell r="U69" t="str">
            <v>1-2-103</v>
          </cell>
          <cell r="V69" t="str">
            <v>王陈淼</v>
          </cell>
          <cell r="X69">
            <v>43902.439024390202</v>
          </cell>
        </row>
        <row r="70">
          <cell r="B70" t="str">
            <v>车位18</v>
          </cell>
          <cell r="D70">
            <v>13.2</v>
          </cell>
          <cell r="G70">
            <v>80000</v>
          </cell>
          <cell r="L70" t="str">
            <v>叶连忠；倪娟娣</v>
          </cell>
          <cell r="M70">
            <v>44174</v>
          </cell>
          <cell r="N70">
            <v>44174</v>
          </cell>
          <cell r="P70">
            <v>40000</v>
          </cell>
          <cell r="Q70">
            <v>0.9</v>
          </cell>
          <cell r="R70">
            <v>36000</v>
          </cell>
          <cell r="S70">
            <v>36000</v>
          </cell>
          <cell r="T70">
            <v>0</v>
          </cell>
          <cell r="U70" t="str">
            <v>8-1-602</v>
          </cell>
          <cell r="V70" t="str">
            <v>王萍</v>
          </cell>
          <cell r="X70">
            <v>43902.439024390202</v>
          </cell>
        </row>
        <row r="71">
          <cell r="B71" t="str">
            <v>车位180</v>
          </cell>
          <cell r="D71">
            <v>13.2</v>
          </cell>
          <cell r="G71">
            <v>80000</v>
          </cell>
          <cell r="L71" t="str">
            <v>高小姐</v>
          </cell>
          <cell r="M71">
            <v>44171</v>
          </cell>
          <cell r="N71">
            <v>44171</v>
          </cell>
          <cell r="P71">
            <v>40000</v>
          </cell>
          <cell r="Q71">
            <v>0.9</v>
          </cell>
          <cell r="R71">
            <v>36000</v>
          </cell>
          <cell r="S71">
            <v>36000</v>
          </cell>
          <cell r="T71">
            <v>0</v>
          </cell>
          <cell r="U71" t="str">
            <v>1-3-405</v>
          </cell>
          <cell r="V71" t="str">
            <v>代远游</v>
          </cell>
          <cell r="X71">
            <v>43902.439024390202</v>
          </cell>
        </row>
        <row r="72">
          <cell r="B72" t="str">
            <v>车位181</v>
          </cell>
          <cell r="D72">
            <v>13.2</v>
          </cell>
          <cell r="G72">
            <v>80000</v>
          </cell>
          <cell r="L72" t="str">
            <v>吴建波；章丽丽</v>
          </cell>
          <cell r="M72">
            <v>44172</v>
          </cell>
          <cell r="N72">
            <v>44172</v>
          </cell>
          <cell r="P72">
            <v>40000</v>
          </cell>
          <cell r="Q72">
            <v>0.9</v>
          </cell>
          <cell r="R72">
            <v>36000</v>
          </cell>
          <cell r="S72">
            <v>36000</v>
          </cell>
          <cell r="T72">
            <v>0</v>
          </cell>
          <cell r="U72" t="str">
            <v>1-3-706</v>
          </cell>
          <cell r="V72" t="str">
            <v>王陈淼</v>
          </cell>
          <cell r="X72">
            <v>43902.439024390202</v>
          </cell>
        </row>
        <row r="73">
          <cell r="B73" t="str">
            <v>车位182</v>
          </cell>
          <cell r="D73">
            <v>22.6</v>
          </cell>
          <cell r="G73">
            <v>80000</v>
          </cell>
          <cell r="T73">
            <v>0</v>
          </cell>
          <cell r="X73">
            <v>80000</v>
          </cell>
        </row>
        <row r="74">
          <cell r="B74" t="str">
            <v>车位183</v>
          </cell>
          <cell r="D74">
            <v>26.4</v>
          </cell>
          <cell r="G74">
            <v>80000</v>
          </cell>
          <cell r="T74">
            <v>0</v>
          </cell>
          <cell r="X74">
            <v>80000</v>
          </cell>
        </row>
        <row r="75">
          <cell r="B75" t="str">
            <v>车位184</v>
          </cell>
          <cell r="D75">
            <v>26.4</v>
          </cell>
          <cell r="G75">
            <v>80000</v>
          </cell>
          <cell r="T75">
            <v>0</v>
          </cell>
          <cell r="X75">
            <v>80000</v>
          </cell>
        </row>
        <row r="76">
          <cell r="B76" t="str">
            <v>车位185</v>
          </cell>
          <cell r="D76">
            <v>26.4</v>
          </cell>
          <cell r="G76">
            <v>80000</v>
          </cell>
          <cell r="T76">
            <v>0</v>
          </cell>
          <cell r="X76">
            <v>80000</v>
          </cell>
        </row>
        <row r="77">
          <cell r="B77" t="str">
            <v>车位186</v>
          </cell>
          <cell r="D77">
            <v>13.2</v>
          </cell>
          <cell r="G77">
            <v>80000</v>
          </cell>
          <cell r="L77" t="str">
            <v>韩艳丽</v>
          </cell>
          <cell r="M77">
            <v>44171</v>
          </cell>
          <cell r="N77">
            <v>44204</v>
          </cell>
          <cell r="P77">
            <v>30000</v>
          </cell>
          <cell r="Q77">
            <v>0.9</v>
          </cell>
          <cell r="R77">
            <v>45000</v>
          </cell>
          <cell r="S77">
            <v>45000</v>
          </cell>
          <cell r="T77">
            <v>0</v>
          </cell>
          <cell r="U77" t="str">
            <v>2-1-401</v>
          </cell>
          <cell r="V77" t="str">
            <v>刘慧芳</v>
          </cell>
          <cell r="X77">
            <v>54878.048780487799</v>
          </cell>
        </row>
        <row r="78">
          <cell r="B78" t="str">
            <v>车位187</v>
          </cell>
          <cell r="D78">
            <v>13.2</v>
          </cell>
          <cell r="G78">
            <v>80000</v>
          </cell>
          <cell r="L78" t="str">
            <v>应海燕</v>
          </cell>
          <cell r="M78">
            <v>44171</v>
          </cell>
          <cell r="N78">
            <v>44202</v>
          </cell>
          <cell r="P78">
            <v>30000</v>
          </cell>
          <cell r="Q78">
            <v>0.9</v>
          </cell>
          <cell r="R78">
            <v>45000</v>
          </cell>
          <cell r="S78">
            <v>45000</v>
          </cell>
          <cell r="T78">
            <v>0</v>
          </cell>
          <cell r="U78" t="str">
            <v>2-1-502</v>
          </cell>
          <cell r="V78" t="str">
            <v>孙永亮</v>
          </cell>
          <cell r="X78">
            <v>54878.048780487799</v>
          </cell>
        </row>
        <row r="79">
          <cell r="B79" t="str">
            <v>车位188</v>
          </cell>
          <cell r="D79">
            <v>13.2</v>
          </cell>
          <cell r="G79">
            <v>80000</v>
          </cell>
          <cell r="L79" t="str">
            <v>姚土忠</v>
          </cell>
          <cell r="M79">
            <v>44171</v>
          </cell>
          <cell r="N79">
            <v>44172</v>
          </cell>
          <cell r="P79">
            <v>41096</v>
          </cell>
          <cell r="Q79">
            <v>0.9</v>
          </cell>
          <cell r="R79">
            <v>35014</v>
          </cell>
          <cell r="S79">
            <v>35014</v>
          </cell>
          <cell r="T79">
            <v>0</v>
          </cell>
          <cell r="U79" t="str">
            <v>1-3-206</v>
          </cell>
          <cell r="V79" t="str">
            <v>潘小丹</v>
          </cell>
          <cell r="X79">
            <v>42700</v>
          </cell>
        </row>
        <row r="80">
          <cell r="B80" t="str">
            <v>车位189</v>
          </cell>
          <cell r="D80">
            <v>13.2</v>
          </cell>
          <cell r="G80">
            <v>80000</v>
          </cell>
          <cell r="L80" t="str">
            <v>李益</v>
          </cell>
          <cell r="M80">
            <v>44171</v>
          </cell>
          <cell r="N80">
            <v>44172</v>
          </cell>
          <cell r="P80">
            <v>30000</v>
          </cell>
          <cell r="Q80">
            <v>0.9</v>
          </cell>
          <cell r="R80">
            <v>45000</v>
          </cell>
          <cell r="S80">
            <v>45000</v>
          </cell>
          <cell r="T80">
            <v>0</v>
          </cell>
          <cell r="U80" t="str">
            <v>2-2-504</v>
          </cell>
          <cell r="V80" t="str">
            <v>王陈淼</v>
          </cell>
          <cell r="X80">
            <v>54878.048780487799</v>
          </cell>
        </row>
        <row r="81">
          <cell r="B81" t="str">
            <v>车位19</v>
          </cell>
          <cell r="D81">
            <v>13.2</v>
          </cell>
          <cell r="G81">
            <v>80000</v>
          </cell>
          <cell r="T81">
            <v>0</v>
          </cell>
          <cell r="X81">
            <v>80000</v>
          </cell>
        </row>
        <row r="82">
          <cell r="B82" t="str">
            <v>车位2</v>
          </cell>
          <cell r="D82">
            <v>13.2</v>
          </cell>
          <cell r="G82">
            <v>80000</v>
          </cell>
          <cell r="L82" t="str">
            <v>钱迪锋；单亚琴</v>
          </cell>
          <cell r="M82">
            <v>44172</v>
          </cell>
          <cell r="N82">
            <v>44172</v>
          </cell>
          <cell r="P82">
            <v>30000</v>
          </cell>
          <cell r="Q82">
            <v>0.9</v>
          </cell>
          <cell r="R82">
            <v>45000</v>
          </cell>
          <cell r="S82">
            <v>45000</v>
          </cell>
          <cell r="T82">
            <v>0</v>
          </cell>
          <cell r="U82" t="str">
            <v>8-3-406</v>
          </cell>
          <cell r="V82" t="str">
            <v>王萍</v>
          </cell>
          <cell r="X82">
            <v>54878.048780487799</v>
          </cell>
        </row>
        <row r="83">
          <cell r="B83" t="str">
            <v>车位20</v>
          </cell>
          <cell r="D83">
            <v>13.2</v>
          </cell>
          <cell r="G83">
            <v>80000</v>
          </cell>
          <cell r="T83">
            <v>0</v>
          </cell>
          <cell r="X83">
            <v>80000</v>
          </cell>
        </row>
        <row r="84">
          <cell r="B84" t="str">
            <v>车位205</v>
          </cell>
          <cell r="D84">
            <v>13.2</v>
          </cell>
          <cell r="G84">
            <v>80000</v>
          </cell>
          <cell r="T84">
            <v>0</v>
          </cell>
          <cell r="X84">
            <v>80000</v>
          </cell>
        </row>
        <row r="85">
          <cell r="B85" t="str">
            <v>车位21</v>
          </cell>
          <cell r="D85">
            <v>13.2</v>
          </cell>
          <cell r="G85">
            <v>80000</v>
          </cell>
          <cell r="T85">
            <v>0</v>
          </cell>
          <cell r="X85">
            <v>80000</v>
          </cell>
        </row>
        <row r="86">
          <cell r="B86" t="str">
            <v>车位22</v>
          </cell>
          <cell r="D86">
            <v>13.2</v>
          </cell>
          <cell r="G86">
            <v>80000</v>
          </cell>
          <cell r="T86">
            <v>0</v>
          </cell>
          <cell r="X86">
            <v>80000</v>
          </cell>
        </row>
        <row r="87">
          <cell r="B87" t="str">
            <v>车位23</v>
          </cell>
          <cell r="D87">
            <v>13.2</v>
          </cell>
          <cell r="G87">
            <v>80000</v>
          </cell>
          <cell r="T87">
            <v>0</v>
          </cell>
          <cell r="X87">
            <v>80000</v>
          </cell>
        </row>
        <row r="88">
          <cell r="B88" t="str">
            <v>车位24</v>
          </cell>
          <cell r="D88">
            <v>13.2</v>
          </cell>
          <cell r="G88">
            <v>80000</v>
          </cell>
          <cell r="T88">
            <v>0</v>
          </cell>
          <cell r="X88">
            <v>80000</v>
          </cell>
        </row>
        <row r="89">
          <cell r="B89" t="str">
            <v>车位25</v>
          </cell>
          <cell r="D89">
            <v>13.2</v>
          </cell>
          <cell r="G89">
            <v>80000</v>
          </cell>
          <cell r="T89">
            <v>0</v>
          </cell>
          <cell r="X89">
            <v>80000</v>
          </cell>
        </row>
        <row r="90">
          <cell r="B90" t="str">
            <v>车位26</v>
          </cell>
          <cell r="D90">
            <v>13.2</v>
          </cell>
          <cell r="G90">
            <v>80000</v>
          </cell>
          <cell r="L90" t="str">
            <v>周君</v>
          </cell>
          <cell r="M90">
            <v>44183</v>
          </cell>
          <cell r="N90">
            <v>44201</v>
          </cell>
          <cell r="P90">
            <v>3000</v>
          </cell>
          <cell r="Q90">
            <v>0.9</v>
          </cell>
          <cell r="R90">
            <v>45000</v>
          </cell>
          <cell r="S90">
            <v>45000</v>
          </cell>
          <cell r="T90">
            <v>0</v>
          </cell>
          <cell r="U90" t="str">
            <v>8-2-404</v>
          </cell>
          <cell r="V90" t="str">
            <v>潘小丹</v>
          </cell>
          <cell r="X90">
            <v>54878.048780487799</v>
          </cell>
        </row>
        <row r="91">
          <cell r="B91" t="str">
            <v>车位27</v>
          </cell>
          <cell r="D91">
            <v>13.2</v>
          </cell>
          <cell r="G91">
            <v>80000</v>
          </cell>
          <cell r="L91" t="str">
            <v>诸洪江</v>
          </cell>
          <cell r="M91">
            <v>44181</v>
          </cell>
          <cell r="N91">
            <v>44181</v>
          </cell>
          <cell r="P91">
            <v>30000</v>
          </cell>
          <cell r="Q91">
            <v>0.9</v>
          </cell>
          <cell r="R91">
            <v>45000</v>
          </cell>
          <cell r="S91">
            <v>45000</v>
          </cell>
          <cell r="T91">
            <v>0</v>
          </cell>
          <cell r="U91" t="str">
            <v>8-1-202</v>
          </cell>
          <cell r="V91" t="str">
            <v>王陈淼</v>
          </cell>
          <cell r="X91">
            <v>54878.048780487799</v>
          </cell>
        </row>
        <row r="92">
          <cell r="B92" t="str">
            <v>车位28</v>
          </cell>
          <cell r="D92">
            <v>13.2</v>
          </cell>
          <cell r="G92">
            <v>80000</v>
          </cell>
          <cell r="T92">
            <v>0</v>
          </cell>
          <cell r="X92">
            <v>80000</v>
          </cell>
        </row>
        <row r="93">
          <cell r="B93" t="str">
            <v>车位29</v>
          </cell>
          <cell r="D93">
            <v>13.2</v>
          </cell>
          <cell r="G93">
            <v>80000</v>
          </cell>
          <cell r="L93" t="str">
            <v>曹休波</v>
          </cell>
          <cell r="M93">
            <v>44171</v>
          </cell>
          <cell r="N93">
            <v>44172</v>
          </cell>
          <cell r="P93">
            <v>40000</v>
          </cell>
          <cell r="Q93">
            <v>0.9</v>
          </cell>
          <cell r="R93">
            <v>36000</v>
          </cell>
          <cell r="S93">
            <v>36000</v>
          </cell>
          <cell r="T93">
            <v>0</v>
          </cell>
          <cell r="U93" t="str">
            <v>8-2-303</v>
          </cell>
          <cell r="V93" t="str">
            <v>王陈淼</v>
          </cell>
          <cell r="X93">
            <v>43902.439024390202</v>
          </cell>
        </row>
        <row r="94">
          <cell r="B94" t="str">
            <v>车位3</v>
          </cell>
          <cell r="D94">
            <v>13.2</v>
          </cell>
          <cell r="G94">
            <v>80000</v>
          </cell>
          <cell r="T94">
            <v>0</v>
          </cell>
          <cell r="X94">
            <v>80000</v>
          </cell>
        </row>
        <row r="95">
          <cell r="B95" t="str">
            <v>车位30</v>
          </cell>
          <cell r="D95">
            <v>13.2</v>
          </cell>
          <cell r="G95">
            <v>80000</v>
          </cell>
          <cell r="L95" t="str">
            <v>沈路伟;姚建素</v>
          </cell>
          <cell r="M95">
            <v>44171</v>
          </cell>
          <cell r="N95">
            <v>44171</v>
          </cell>
          <cell r="P95">
            <v>30000</v>
          </cell>
          <cell r="Q95">
            <v>0.9</v>
          </cell>
          <cell r="R95">
            <v>45000</v>
          </cell>
          <cell r="S95">
            <v>45000</v>
          </cell>
          <cell r="T95">
            <v>0</v>
          </cell>
          <cell r="U95" t="str">
            <v>8-2-804</v>
          </cell>
          <cell r="V95" t="str">
            <v>代远游</v>
          </cell>
          <cell r="X95">
            <v>54878.048780487799</v>
          </cell>
        </row>
        <row r="96">
          <cell r="B96" t="str">
            <v>车位31</v>
          </cell>
          <cell r="D96">
            <v>13.2</v>
          </cell>
          <cell r="G96">
            <v>80000</v>
          </cell>
          <cell r="L96" t="str">
            <v>吴铱炯</v>
          </cell>
          <cell r="M96">
            <v>44171</v>
          </cell>
          <cell r="N96">
            <v>44171</v>
          </cell>
          <cell r="P96">
            <v>30000</v>
          </cell>
          <cell r="Q96">
            <v>0.9</v>
          </cell>
          <cell r="R96">
            <v>45000</v>
          </cell>
          <cell r="S96">
            <v>45000</v>
          </cell>
          <cell r="T96">
            <v>0</v>
          </cell>
          <cell r="U96" t="str">
            <v>8-2-503</v>
          </cell>
          <cell r="V96" t="str">
            <v>代远游</v>
          </cell>
          <cell r="X96">
            <v>54878.048780487799</v>
          </cell>
        </row>
        <row r="97">
          <cell r="B97" t="str">
            <v>车位32</v>
          </cell>
          <cell r="D97">
            <v>13.2</v>
          </cell>
          <cell r="G97">
            <v>80000</v>
          </cell>
          <cell r="T97">
            <v>0</v>
          </cell>
          <cell r="X97">
            <v>80000</v>
          </cell>
        </row>
        <row r="98">
          <cell r="B98" t="str">
            <v>车位33</v>
          </cell>
          <cell r="D98">
            <v>13.2</v>
          </cell>
          <cell r="G98">
            <v>80000</v>
          </cell>
          <cell r="T98">
            <v>0</v>
          </cell>
          <cell r="X98">
            <v>80000</v>
          </cell>
        </row>
        <row r="99">
          <cell r="B99" t="str">
            <v>车位34</v>
          </cell>
          <cell r="D99">
            <v>13.2</v>
          </cell>
          <cell r="G99">
            <v>80000</v>
          </cell>
          <cell r="L99" t="str">
            <v>熊张伟</v>
          </cell>
          <cell r="M99">
            <v>44177</v>
          </cell>
          <cell r="N99">
            <v>44177</v>
          </cell>
          <cell r="P99">
            <v>30000</v>
          </cell>
          <cell r="Q99">
            <v>0.9</v>
          </cell>
          <cell r="R99">
            <v>45000</v>
          </cell>
          <cell r="S99">
            <v>45000</v>
          </cell>
          <cell r="T99">
            <v>0</v>
          </cell>
          <cell r="U99" t="str">
            <v>8-2-604</v>
          </cell>
          <cell r="V99" t="str">
            <v>楼彧</v>
          </cell>
          <cell r="X99">
            <v>54878.048780487799</v>
          </cell>
        </row>
        <row r="100">
          <cell r="B100" t="str">
            <v>车位35</v>
          </cell>
          <cell r="D100">
            <v>13.2</v>
          </cell>
          <cell r="G100">
            <v>80000</v>
          </cell>
          <cell r="T100">
            <v>0</v>
          </cell>
          <cell r="X100">
            <v>80000</v>
          </cell>
        </row>
        <row r="101">
          <cell r="B101" t="str">
            <v>车位36</v>
          </cell>
          <cell r="D101">
            <v>13.2</v>
          </cell>
          <cell r="G101">
            <v>80000</v>
          </cell>
          <cell r="L101" t="str">
            <v>卢庆云</v>
          </cell>
          <cell r="M101">
            <v>44171</v>
          </cell>
          <cell r="N101">
            <v>44171</v>
          </cell>
          <cell r="P101">
            <v>30000</v>
          </cell>
          <cell r="Q101">
            <v>0.9</v>
          </cell>
          <cell r="R101">
            <v>45000</v>
          </cell>
          <cell r="S101">
            <v>45000</v>
          </cell>
          <cell r="T101">
            <v>0</v>
          </cell>
          <cell r="U101" t="str">
            <v>8-1-402</v>
          </cell>
          <cell r="V101" t="str">
            <v>楼彧</v>
          </cell>
          <cell r="X101">
            <v>54878.048780487799</v>
          </cell>
        </row>
        <row r="102">
          <cell r="B102" t="str">
            <v>车位37</v>
          </cell>
          <cell r="D102">
            <v>13.2</v>
          </cell>
          <cell r="G102">
            <v>80000</v>
          </cell>
          <cell r="L102" t="str">
            <v>严迪锋;孟叶青</v>
          </cell>
          <cell r="M102">
            <v>44171</v>
          </cell>
          <cell r="N102">
            <v>44171</v>
          </cell>
          <cell r="P102">
            <v>30000</v>
          </cell>
          <cell r="Q102">
            <v>0.9</v>
          </cell>
          <cell r="R102">
            <v>45000</v>
          </cell>
          <cell r="S102">
            <v>45000</v>
          </cell>
          <cell r="T102">
            <v>0</v>
          </cell>
          <cell r="U102" t="str">
            <v>6-1-602</v>
          </cell>
          <cell r="V102" t="str">
            <v>代远游</v>
          </cell>
          <cell r="X102">
            <v>54878.048780487799</v>
          </cell>
        </row>
        <row r="103">
          <cell r="B103" t="str">
            <v>车位38</v>
          </cell>
          <cell r="D103">
            <v>13.2</v>
          </cell>
          <cell r="G103">
            <v>80000</v>
          </cell>
          <cell r="T103">
            <v>0</v>
          </cell>
          <cell r="X103">
            <v>80000</v>
          </cell>
        </row>
        <row r="104">
          <cell r="B104" t="str">
            <v>车位39</v>
          </cell>
          <cell r="D104">
            <v>13.2</v>
          </cell>
          <cell r="G104">
            <v>80000</v>
          </cell>
          <cell r="T104">
            <v>0</v>
          </cell>
          <cell r="X104">
            <v>80000</v>
          </cell>
        </row>
        <row r="105">
          <cell r="B105" t="str">
            <v>车位4</v>
          </cell>
          <cell r="D105">
            <v>13.2</v>
          </cell>
          <cell r="G105">
            <v>80000</v>
          </cell>
          <cell r="L105" t="str">
            <v>章银芳</v>
          </cell>
          <cell r="M105">
            <v>44173</v>
          </cell>
          <cell r="N105">
            <v>44176</v>
          </cell>
          <cell r="P105">
            <v>30000</v>
          </cell>
          <cell r="Q105">
            <v>0.9</v>
          </cell>
          <cell r="R105">
            <v>45000</v>
          </cell>
          <cell r="S105">
            <v>45000</v>
          </cell>
          <cell r="T105">
            <v>0</v>
          </cell>
          <cell r="U105" t="str">
            <v>8-3-705</v>
          </cell>
          <cell r="V105" t="str">
            <v>楼彧</v>
          </cell>
          <cell r="X105">
            <v>54878.048780487799</v>
          </cell>
        </row>
        <row r="106">
          <cell r="B106" t="str">
            <v>车位40</v>
          </cell>
          <cell r="D106">
            <v>13.2</v>
          </cell>
          <cell r="G106">
            <v>80000</v>
          </cell>
          <cell r="T106">
            <v>0</v>
          </cell>
          <cell r="X106">
            <v>80000</v>
          </cell>
        </row>
        <row r="107">
          <cell r="B107" t="str">
            <v>车位41</v>
          </cell>
          <cell r="D107">
            <v>13.2</v>
          </cell>
          <cell r="G107">
            <v>80000</v>
          </cell>
          <cell r="T107">
            <v>0</v>
          </cell>
          <cell r="X107">
            <v>80000</v>
          </cell>
        </row>
        <row r="108">
          <cell r="B108" t="str">
            <v>车位42</v>
          </cell>
          <cell r="D108">
            <v>13.2</v>
          </cell>
          <cell r="G108">
            <v>80000</v>
          </cell>
          <cell r="L108" t="str">
            <v>顾佳超</v>
          </cell>
          <cell r="M108">
            <v>44174</v>
          </cell>
          <cell r="N108">
            <v>44174</v>
          </cell>
          <cell r="P108">
            <v>30000</v>
          </cell>
          <cell r="Q108">
            <v>0.9</v>
          </cell>
          <cell r="R108">
            <v>45000</v>
          </cell>
          <cell r="S108">
            <v>45000</v>
          </cell>
          <cell r="T108">
            <v>0</v>
          </cell>
          <cell r="U108" t="str">
            <v>8-3-306</v>
          </cell>
          <cell r="V108" t="str">
            <v>楼彧</v>
          </cell>
          <cell r="X108">
            <v>54878.048780487799</v>
          </cell>
        </row>
        <row r="109">
          <cell r="B109" t="str">
            <v>车位43</v>
          </cell>
          <cell r="D109">
            <v>13.2</v>
          </cell>
          <cell r="G109">
            <v>80000</v>
          </cell>
          <cell r="T109">
            <v>0</v>
          </cell>
          <cell r="X109">
            <v>80000</v>
          </cell>
        </row>
        <row r="110">
          <cell r="B110" t="str">
            <v>车位44</v>
          </cell>
          <cell r="D110">
            <v>13.2</v>
          </cell>
          <cell r="G110">
            <v>80000</v>
          </cell>
          <cell r="T110">
            <v>0</v>
          </cell>
          <cell r="X110">
            <v>80000</v>
          </cell>
        </row>
        <row r="111">
          <cell r="B111" t="str">
            <v>车位45</v>
          </cell>
          <cell r="D111">
            <v>13.2</v>
          </cell>
          <cell r="G111">
            <v>80000</v>
          </cell>
          <cell r="T111">
            <v>0</v>
          </cell>
          <cell r="X111">
            <v>80000</v>
          </cell>
        </row>
        <row r="112">
          <cell r="B112" t="str">
            <v>车位46</v>
          </cell>
          <cell r="D112">
            <v>13.2</v>
          </cell>
          <cell r="G112">
            <v>80000</v>
          </cell>
          <cell r="T112">
            <v>0</v>
          </cell>
          <cell r="X112">
            <v>80000</v>
          </cell>
        </row>
        <row r="113">
          <cell r="B113" t="str">
            <v>车位47</v>
          </cell>
          <cell r="D113">
            <v>13.2</v>
          </cell>
          <cell r="G113">
            <v>80000</v>
          </cell>
          <cell r="T113">
            <v>0</v>
          </cell>
          <cell r="X113">
            <v>80000</v>
          </cell>
        </row>
        <row r="114">
          <cell r="B114" t="str">
            <v>车位48</v>
          </cell>
          <cell r="D114">
            <v>13.2</v>
          </cell>
          <cell r="G114">
            <v>80000</v>
          </cell>
          <cell r="T114">
            <v>0</v>
          </cell>
          <cell r="X114">
            <v>80000</v>
          </cell>
        </row>
        <row r="115">
          <cell r="B115" t="str">
            <v>车位49</v>
          </cell>
          <cell r="D115">
            <v>13.2</v>
          </cell>
          <cell r="G115">
            <v>80000</v>
          </cell>
          <cell r="T115">
            <v>0</v>
          </cell>
          <cell r="X115">
            <v>80000</v>
          </cell>
        </row>
        <row r="116">
          <cell r="B116" t="str">
            <v>车位5</v>
          </cell>
          <cell r="D116">
            <v>13.2</v>
          </cell>
          <cell r="G116">
            <v>80000</v>
          </cell>
          <cell r="L116" t="str">
            <v>戚清云</v>
          </cell>
          <cell r="M116">
            <v>44185</v>
          </cell>
          <cell r="N116">
            <v>44185</v>
          </cell>
          <cell r="P116">
            <v>40000</v>
          </cell>
          <cell r="Q116">
            <v>0.9</v>
          </cell>
          <cell r="R116">
            <v>36000</v>
          </cell>
          <cell r="S116">
            <v>36000</v>
          </cell>
          <cell r="T116">
            <v>0</v>
          </cell>
          <cell r="U116" t="str">
            <v>6-1-302</v>
          </cell>
          <cell r="V116" t="str">
            <v>孙永亮</v>
          </cell>
          <cell r="X116">
            <v>43902.439024390202</v>
          </cell>
        </row>
        <row r="117">
          <cell r="B117" t="str">
            <v>车位50</v>
          </cell>
          <cell r="D117">
            <v>13.2</v>
          </cell>
          <cell r="G117">
            <v>80000</v>
          </cell>
          <cell r="T117">
            <v>0</v>
          </cell>
          <cell r="X117">
            <v>80000</v>
          </cell>
        </row>
        <row r="118">
          <cell r="B118" t="str">
            <v>车位51</v>
          </cell>
          <cell r="D118">
            <v>13.2</v>
          </cell>
          <cell r="G118">
            <v>80000</v>
          </cell>
          <cell r="L118" t="str">
            <v>张春阳</v>
          </cell>
          <cell r="M118">
            <v>44168</v>
          </cell>
          <cell r="P118" t="str">
            <v>整个车位</v>
          </cell>
          <cell r="Q118" t="str">
            <v>/</v>
          </cell>
          <cell r="R118">
            <v>1</v>
          </cell>
          <cell r="S118">
            <v>1</v>
          </cell>
          <cell r="T118">
            <v>0</v>
          </cell>
          <cell r="U118" t="str">
            <v>7-1-501</v>
          </cell>
          <cell r="V118" t="str">
            <v>王萍</v>
          </cell>
          <cell r="W118" t="str">
            <v>叠墅客户赠送整个车位</v>
          </cell>
          <cell r="X118">
            <v>80000</v>
          </cell>
        </row>
        <row r="119">
          <cell r="B119" t="str">
            <v>车位52</v>
          </cell>
          <cell r="D119">
            <v>13.2</v>
          </cell>
          <cell r="G119">
            <v>80000</v>
          </cell>
          <cell r="L119" t="str">
            <v>陈宇</v>
          </cell>
          <cell r="M119">
            <v>44169</v>
          </cell>
          <cell r="N119">
            <v>44172</v>
          </cell>
          <cell r="P119" t="str">
            <v>整个车位</v>
          </cell>
          <cell r="Q119" t="str">
            <v>/</v>
          </cell>
          <cell r="R119">
            <v>1</v>
          </cell>
          <cell r="S119">
            <v>1</v>
          </cell>
          <cell r="T119">
            <v>0</v>
          </cell>
          <cell r="U119" t="str">
            <v>7-1-301</v>
          </cell>
          <cell r="V119" t="str">
            <v>潘小丹</v>
          </cell>
          <cell r="W119" t="str">
            <v>叠墅客户赠送整个车位</v>
          </cell>
          <cell r="X119">
            <v>80000</v>
          </cell>
        </row>
        <row r="120">
          <cell r="B120" t="str">
            <v>车位53</v>
          </cell>
          <cell r="D120">
            <v>13.2</v>
          </cell>
          <cell r="G120">
            <v>80000</v>
          </cell>
          <cell r="L120" t="str">
            <v>任栋栋</v>
          </cell>
          <cell r="M120">
            <v>44172</v>
          </cell>
          <cell r="N120">
            <v>44172</v>
          </cell>
          <cell r="P120">
            <v>40000</v>
          </cell>
          <cell r="Q120">
            <v>0.9</v>
          </cell>
          <cell r="R120">
            <v>36000</v>
          </cell>
          <cell r="S120">
            <v>36000</v>
          </cell>
          <cell r="T120">
            <v>0</v>
          </cell>
          <cell r="U120" t="str">
            <v>7-1-302</v>
          </cell>
          <cell r="V120" t="str">
            <v>潘小丹</v>
          </cell>
          <cell r="X120">
            <v>43902.439024390202</v>
          </cell>
        </row>
        <row r="121">
          <cell r="B121" t="str">
            <v>车位54</v>
          </cell>
          <cell r="D121">
            <v>13.2</v>
          </cell>
          <cell r="G121">
            <v>80000</v>
          </cell>
          <cell r="T121">
            <v>0</v>
          </cell>
          <cell r="X121">
            <v>80000</v>
          </cell>
        </row>
        <row r="122">
          <cell r="B122" t="str">
            <v>车位55</v>
          </cell>
          <cell r="D122">
            <v>13.2</v>
          </cell>
          <cell r="G122">
            <v>80000</v>
          </cell>
          <cell r="T122">
            <v>0</v>
          </cell>
          <cell r="X122">
            <v>80000</v>
          </cell>
        </row>
        <row r="123">
          <cell r="B123" t="str">
            <v>车位56</v>
          </cell>
          <cell r="D123">
            <v>13.2</v>
          </cell>
          <cell r="G123">
            <v>80000</v>
          </cell>
          <cell r="T123">
            <v>0</v>
          </cell>
          <cell r="X123">
            <v>80000</v>
          </cell>
        </row>
        <row r="124">
          <cell r="B124" t="str">
            <v>车位57</v>
          </cell>
          <cell r="D124">
            <v>13.2</v>
          </cell>
          <cell r="G124">
            <v>80000</v>
          </cell>
          <cell r="T124">
            <v>0</v>
          </cell>
          <cell r="X124">
            <v>80000</v>
          </cell>
        </row>
        <row r="125">
          <cell r="B125" t="str">
            <v>车位58</v>
          </cell>
          <cell r="D125">
            <v>13.2</v>
          </cell>
          <cell r="G125">
            <v>80000</v>
          </cell>
          <cell r="L125" t="str">
            <v>林桢；吴隆珍</v>
          </cell>
          <cell r="M125">
            <v>44213</v>
          </cell>
          <cell r="N125">
            <v>44213</v>
          </cell>
          <cell r="P125">
            <v>30000</v>
          </cell>
          <cell r="Q125">
            <v>0.9</v>
          </cell>
          <cell r="R125">
            <v>45000</v>
          </cell>
          <cell r="S125">
            <v>45000</v>
          </cell>
          <cell r="T125">
            <v>0</v>
          </cell>
          <cell r="U125" t="str">
            <v>5-3-306</v>
          </cell>
          <cell r="V125" t="str">
            <v>刘慧芳</v>
          </cell>
          <cell r="X125">
            <v>54878.048780487799</v>
          </cell>
        </row>
        <row r="126">
          <cell r="B126" t="str">
            <v>车位59</v>
          </cell>
          <cell r="D126">
            <v>13.2</v>
          </cell>
          <cell r="G126">
            <v>80000</v>
          </cell>
          <cell r="L126" t="str">
            <v>干科萍；张建君</v>
          </cell>
          <cell r="M126">
            <v>44168</v>
          </cell>
          <cell r="N126">
            <v>44172</v>
          </cell>
          <cell r="P126" t="str">
            <v>整个车位</v>
          </cell>
          <cell r="Q126" t="str">
            <v>/</v>
          </cell>
          <cell r="R126">
            <v>1</v>
          </cell>
          <cell r="S126">
            <v>1</v>
          </cell>
          <cell r="T126">
            <v>0</v>
          </cell>
          <cell r="U126" t="str">
            <v>5-2-103</v>
          </cell>
          <cell r="V126" t="str">
            <v>潘小丹</v>
          </cell>
          <cell r="W126" t="str">
            <v>叠墅客户赠送整个车位</v>
          </cell>
          <cell r="X126">
            <v>80000</v>
          </cell>
        </row>
        <row r="127">
          <cell r="B127" t="str">
            <v>车位6</v>
          </cell>
          <cell r="D127">
            <v>13.2</v>
          </cell>
          <cell r="G127">
            <v>80000</v>
          </cell>
          <cell r="L127" t="str">
            <v>谢军迪;张超男</v>
          </cell>
          <cell r="M127">
            <v>44171</v>
          </cell>
          <cell r="N127">
            <v>44172</v>
          </cell>
          <cell r="P127">
            <v>30000</v>
          </cell>
          <cell r="Q127">
            <v>0.9</v>
          </cell>
          <cell r="R127">
            <v>45000</v>
          </cell>
          <cell r="S127">
            <v>45000</v>
          </cell>
          <cell r="T127">
            <v>0</v>
          </cell>
          <cell r="U127" t="str">
            <v>8-2-703</v>
          </cell>
          <cell r="V127" t="str">
            <v>楼彧</v>
          </cell>
          <cell r="X127">
            <v>54878.048780487799</v>
          </cell>
        </row>
        <row r="128">
          <cell r="B128" t="str">
            <v>车位60</v>
          </cell>
          <cell r="D128">
            <v>13.2</v>
          </cell>
          <cell r="G128">
            <v>80000</v>
          </cell>
          <cell r="L128" t="str">
            <v>干科萍；张建君</v>
          </cell>
          <cell r="M128">
            <v>44168</v>
          </cell>
          <cell r="N128">
            <v>44172</v>
          </cell>
          <cell r="P128" t="str">
            <v>整个车位</v>
          </cell>
          <cell r="Q128" t="str">
            <v>/</v>
          </cell>
          <cell r="R128">
            <v>1</v>
          </cell>
          <cell r="S128">
            <v>1</v>
          </cell>
          <cell r="T128">
            <v>0</v>
          </cell>
          <cell r="U128" t="str">
            <v>5-2-103</v>
          </cell>
          <cell r="V128" t="str">
            <v>潘小丹</v>
          </cell>
          <cell r="W128" t="str">
            <v>叠墅客户赠送整个车位</v>
          </cell>
          <cell r="X128">
            <v>80000</v>
          </cell>
        </row>
        <row r="129">
          <cell r="B129" t="str">
            <v>车位61</v>
          </cell>
          <cell r="D129">
            <v>13.2</v>
          </cell>
          <cell r="G129">
            <v>80000</v>
          </cell>
          <cell r="L129" t="str">
            <v>干科萍；张建君</v>
          </cell>
          <cell r="M129">
            <v>44168</v>
          </cell>
          <cell r="N129">
            <v>44172</v>
          </cell>
          <cell r="P129" t="str">
            <v>整个车位</v>
          </cell>
          <cell r="Q129" t="str">
            <v>/</v>
          </cell>
          <cell r="R129">
            <v>1</v>
          </cell>
          <cell r="S129">
            <v>1</v>
          </cell>
          <cell r="T129">
            <v>0</v>
          </cell>
          <cell r="U129" t="str">
            <v>5-2-103</v>
          </cell>
          <cell r="V129" t="str">
            <v>潘小丹</v>
          </cell>
          <cell r="W129" t="str">
            <v>叠墅客户赠送整个车位</v>
          </cell>
          <cell r="X129">
            <v>80000</v>
          </cell>
        </row>
        <row r="130">
          <cell r="B130" t="str">
            <v>车位62</v>
          </cell>
          <cell r="D130">
            <v>13.2</v>
          </cell>
          <cell r="G130">
            <v>80000</v>
          </cell>
          <cell r="L130" t="str">
            <v>顾晓锦</v>
          </cell>
          <cell r="M130">
            <v>44169</v>
          </cell>
          <cell r="P130" t="str">
            <v>整个车位</v>
          </cell>
          <cell r="Q130" t="str">
            <v>/</v>
          </cell>
          <cell r="R130">
            <v>1</v>
          </cell>
          <cell r="S130">
            <v>1</v>
          </cell>
          <cell r="T130">
            <v>0</v>
          </cell>
          <cell r="U130" t="str">
            <v>5-2-104</v>
          </cell>
          <cell r="V130" t="str">
            <v>代远游</v>
          </cell>
          <cell r="W130" t="str">
            <v>叠墅客户赠送整个车位</v>
          </cell>
          <cell r="X130">
            <v>80000</v>
          </cell>
        </row>
        <row r="131">
          <cell r="B131" t="str">
            <v>车位63</v>
          </cell>
          <cell r="D131">
            <v>13.2</v>
          </cell>
          <cell r="G131">
            <v>80000</v>
          </cell>
          <cell r="L131" t="str">
            <v>顾晓锦</v>
          </cell>
          <cell r="M131">
            <v>44169</v>
          </cell>
          <cell r="P131" t="str">
            <v>整个车位</v>
          </cell>
          <cell r="Q131" t="str">
            <v>/</v>
          </cell>
          <cell r="R131">
            <v>1</v>
          </cell>
          <cell r="S131">
            <v>1</v>
          </cell>
          <cell r="T131">
            <v>0</v>
          </cell>
          <cell r="U131" t="str">
            <v>5-2-104</v>
          </cell>
          <cell r="V131" t="str">
            <v>代远游</v>
          </cell>
          <cell r="W131" t="str">
            <v>叠墅客户赠送整个车位</v>
          </cell>
          <cell r="X131">
            <v>80000</v>
          </cell>
        </row>
        <row r="132">
          <cell r="B132" t="str">
            <v>车位64</v>
          </cell>
          <cell r="D132">
            <v>13.2</v>
          </cell>
          <cell r="G132">
            <v>80000</v>
          </cell>
          <cell r="L132" t="str">
            <v>顾晓锦</v>
          </cell>
          <cell r="M132">
            <v>44169</v>
          </cell>
          <cell r="P132" t="str">
            <v>整个车位</v>
          </cell>
          <cell r="Q132" t="str">
            <v>/</v>
          </cell>
          <cell r="R132">
            <v>1</v>
          </cell>
          <cell r="S132">
            <v>1</v>
          </cell>
          <cell r="T132">
            <v>0</v>
          </cell>
          <cell r="U132" t="str">
            <v>5-2-104</v>
          </cell>
          <cell r="V132" t="str">
            <v>代远游</v>
          </cell>
          <cell r="W132" t="str">
            <v>叠墅客户赠送整个车位</v>
          </cell>
          <cell r="X132">
            <v>80000</v>
          </cell>
        </row>
        <row r="133">
          <cell r="B133" t="str">
            <v>车位65</v>
          </cell>
          <cell r="D133">
            <v>13.2</v>
          </cell>
          <cell r="G133">
            <v>80000</v>
          </cell>
          <cell r="L133" t="str">
            <v>杨依娜；陈志朋</v>
          </cell>
          <cell r="M133">
            <v>44185</v>
          </cell>
          <cell r="N133">
            <v>44185</v>
          </cell>
          <cell r="P133">
            <v>0</v>
          </cell>
          <cell r="Q133">
            <v>0.9</v>
          </cell>
          <cell r="R133">
            <v>72000</v>
          </cell>
          <cell r="S133">
            <v>72000</v>
          </cell>
          <cell r="T133">
            <v>0</v>
          </cell>
          <cell r="U133" t="str">
            <v>5-3-106</v>
          </cell>
          <cell r="V133" t="str">
            <v>代远游</v>
          </cell>
          <cell r="X133">
            <v>87804.878048780505</v>
          </cell>
        </row>
        <row r="134">
          <cell r="B134" t="str">
            <v>车位66</v>
          </cell>
          <cell r="D134">
            <v>13.2</v>
          </cell>
          <cell r="G134">
            <v>80000</v>
          </cell>
          <cell r="L134" t="str">
            <v>杨依娜；陈志朋</v>
          </cell>
          <cell r="M134">
            <v>44168</v>
          </cell>
          <cell r="P134" t="str">
            <v>整个车位</v>
          </cell>
          <cell r="Q134" t="str">
            <v>/</v>
          </cell>
          <cell r="R134">
            <v>1</v>
          </cell>
          <cell r="S134">
            <v>1</v>
          </cell>
          <cell r="T134">
            <v>0</v>
          </cell>
          <cell r="U134" t="str">
            <v>5-3-106</v>
          </cell>
          <cell r="V134" t="str">
            <v>代远游</v>
          </cell>
          <cell r="W134" t="str">
            <v>叠墅客户赠送整个车位</v>
          </cell>
          <cell r="X134">
            <v>80000</v>
          </cell>
        </row>
        <row r="135">
          <cell r="B135" t="str">
            <v>车位67</v>
          </cell>
          <cell r="D135">
            <v>13.2</v>
          </cell>
          <cell r="G135">
            <v>80000</v>
          </cell>
          <cell r="L135" t="str">
            <v>杨依娜；陈志朋</v>
          </cell>
          <cell r="M135">
            <v>44168</v>
          </cell>
          <cell r="P135" t="str">
            <v>整个车位</v>
          </cell>
          <cell r="Q135" t="str">
            <v>/</v>
          </cell>
          <cell r="R135">
            <v>1</v>
          </cell>
          <cell r="S135">
            <v>1</v>
          </cell>
          <cell r="T135">
            <v>0</v>
          </cell>
          <cell r="U135" t="str">
            <v>5-3-106</v>
          </cell>
          <cell r="V135" t="str">
            <v>代远游</v>
          </cell>
          <cell r="W135" t="str">
            <v>叠墅客户赠送整个车位</v>
          </cell>
          <cell r="X135">
            <v>80000</v>
          </cell>
        </row>
        <row r="136">
          <cell r="B136" t="str">
            <v>车位68</v>
          </cell>
          <cell r="D136">
            <v>14.88</v>
          </cell>
          <cell r="G136">
            <v>80000</v>
          </cell>
          <cell r="T136">
            <v>0</v>
          </cell>
          <cell r="X136">
            <v>80000</v>
          </cell>
        </row>
        <row r="137">
          <cell r="B137" t="str">
            <v>车位69</v>
          </cell>
          <cell r="D137">
            <v>13.2</v>
          </cell>
          <cell r="G137">
            <v>80000</v>
          </cell>
          <cell r="L137" t="str">
            <v>杨依娜；陈志朋</v>
          </cell>
          <cell r="M137">
            <v>44168</v>
          </cell>
          <cell r="P137" t="str">
            <v>整个车位</v>
          </cell>
          <cell r="Q137" t="str">
            <v>/</v>
          </cell>
          <cell r="R137">
            <v>1</v>
          </cell>
          <cell r="S137">
            <v>1</v>
          </cell>
          <cell r="T137">
            <v>0</v>
          </cell>
          <cell r="U137" t="str">
            <v>5-3-106</v>
          </cell>
          <cell r="V137" t="str">
            <v>代远游</v>
          </cell>
          <cell r="W137" t="str">
            <v>叠墅客户赠送整个车位</v>
          </cell>
          <cell r="X137">
            <v>80000</v>
          </cell>
        </row>
        <row r="138">
          <cell r="B138" t="str">
            <v>车位7</v>
          </cell>
          <cell r="D138">
            <v>13.2</v>
          </cell>
          <cell r="G138">
            <v>80000</v>
          </cell>
          <cell r="L138" t="str">
            <v>潘春莲</v>
          </cell>
          <cell r="M138">
            <v>44171</v>
          </cell>
          <cell r="N138">
            <v>44221</v>
          </cell>
          <cell r="P138">
            <v>40000</v>
          </cell>
          <cell r="Q138">
            <v>0.9</v>
          </cell>
          <cell r="R138">
            <v>36000</v>
          </cell>
          <cell r="S138">
            <v>36000</v>
          </cell>
          <cell r="T138">
            <v>0</v>
          </cell>
          <cell r="U138" t="str">
            <v>6-1-303</v>
          </cell>
          <cell r="V138" t="str">
            <v>熊燕浓</v>
          </cell>
          <cell r="X138">
            <v>43902.439024390202</v>
          </cell>
        </row>
        <row r="139">
          <cell r="B139" t="str">
            <v>车位70</v>
          </cell>
          <cell r="D139">
            <v>13.2</v>
          </cell>
          <cell r="G139">
            <v>80000</v>
          </cell>
          <cell r="L139" t="str">
            <v>姚依萍;倪军巍</v>
          </cell>
          <cell r="M139">
            <v>44171</v>
          </cell>
          <cell r="N139">
            <v>44172</v>
          </cell>
          <cell r="P139">
            <v>30000</v>
          </cell>
          <cell r="Q139">
            <v>0.9</v>
          </cell>
          <cell r="R139">
            <v>45000</v>
          </cell>
          <cell r="S139">
            <v>45000</v>
          </cell>
          <cell r="T139">
            <v>0</v>
          </cell>
          <cell r="U139" t="str">
            <v>6-1-701</v>
          </cell>
          <cell r="V139" t="str">
            <v>潘小丹</v>
          </cell>
          <cell r="X139">
            <v>54878.048780487799</v>
          </cell>
        </row>
        <row r="140">
          <cell r="B140" t="str">
            <v>车位71</v>
          </cell>
          <cell r="D140">
            <v>13.2</v>
          </cell>
          <cell r="G140">
            <v>80000</v>
          </cell>
          <cell r="T140">
            <v>0</v>
          </cell>
          <cell r="X140">
            <v>80000</v>
          </cell>
        </row>
        <row r="141">
          <cell r="B141" t="str">
            <v>车位72</v>
          </cell>
          <cell r="D141">
            <v>13.2</v>
          </cell>
          <cell r="G141">
            <v>80000</v>
          </cell>
          <cell r="L141" t="str">
            <v>邹红霞</v>
          </cell>
          <cell r="M141">
            <v>44237</v>
          </cell>
          <cell r="N141">
            <v>44237</v>
          </cell>
          <cell r="P141">
            <v>30000</v>
          </cell>
          <cell r="Q141">
            <v>0.9</v>
          </cell>
          <cell r="R141">
            <v>45000</v>
          </cell>
          <cell r="S141">
            <v>45000</v>
          </cell>
          <cell r="T141">
            <v>0</v>
          </cell>
          <cell r="U141" t="str">
            <v>5-3-305</v>
          </cell>
          <cell r="V141" t="str">
            <v>潘小丹</v>
          </cell>
          <cell r="X141">
            <v>54878.048780487799</v>
          </cell>
        </row>
        <row r="142">
          <cell r="B142" t="str">
            <v>车位73</v>
          </cell>
          <cell r="D142">
            <v>13.2</v>
          </cell>
          <cell r="G142">
            <v>80000</v>
          </cell>
          <cell r="L142" t="str">
            <v>蒋大平；沈丽芳</v>
          </cell>
          <cell r="M142">
            <v>44172</v>
          </cell>
          <cell r="N142">
            <v>44172</v>
          </cell>
          <cell r="P142">
            <v>40000</v>
          </cell>
          <cell r="Q142">
            <v>0.9</v>
          </cell>
          <cell r="R142">
            <v>36000</v>
          </cell>
          <cell r="S142">
            <v>36000</v>
          </cell>
          <cell r="T142">
            <v>0</v>
          </cell>
          <cell r="U142" t="str">
            <v>6-2-703</v>
          </cell>
          <cell r="V142" t="str">
            <v>王萍</v>
          </cell>
          <cell r="X142">
            <v>43902.439024390202</v>
          </cell>
        </row>
        <row r="143">
          <cell r="B143" t="str">
            <v>车位74</v>
          </cell>
          <cell r="D143">
            <v>13.2</v>
          </cell>
          <cell r="G143">
            <v>80000</v>
          </cell>
          <cell r="T143">
            <v>0</v>
          </cell>
          <cell r="X143">
            <v>80000</v>
          </cell>
        </row>
        <row r="144">
          <cell r="B144" t="str">
            <v>车位75</v>
          </cell>
          <cell r="D144">
            <v>13.2</v>
          </cell>
          <cell r="G144">
            <v>80000</v>
          </cell>
          <cell r="T144">
            <v>0</v>
          </cell>
          <cell r="X144">
            <v>80000</v>
          </cell>
        </row>
        <row r="145">
          <cell r="B145" t="str">
            <v>车位76</v>
          </cell>
          <cell r="D145">
            <v>13.2</v>
          </cell>
          <cell r="G145">
            <v>80000</v>
          </cell>
          <cell r="L145" t="str">
            <v>杨洪标；周波</v>
          </cell>
          <cell r="M145">
            <v>44172</v>
          </cell>
          <cell r="N145">
            <v>44172</v>
          </cell>
          <cell r="P145">
            <v>40000</v>
          </cell>
          <cell r="Q145">
            <v>0.9</v>
          </cell>
          <cell r="R145">
            <v>36000</v>
          </cell>
          <cell r="S145">
            <v>36000</v>
          </cell>
          <cell r="T145">
            <v>0</v>
          </cell>
          <cell r="U145" t="str">
            <v>6-1-502</v>
          </cell>
          <cell r="V145" t="str">
            <v>王萍</v>
          </cell>
          <cell r="X145">
            <v>43902.439024390202</v>
          </cell>
        </row>
        <row r="146">
          <cell r="B146" t="str">
            <v>车位77</v>
          </cell>
          <cell r="D146">
            <v>13.2</v>
          </cell>
          <cell r="G146">
            <v>80000</v>
          </cell>
          <cell r="T146">
            <v>0</v>
          </cell>
          <cell r="X146">
            <v>80000</v>
          </cell>
        </row>
        <row r="147">
          <cell r="B147" t="str">
            <v>车位78</v>
          </cell>
          <cell r="D147">
            <v>13.2</v>
          </cell>
          <cell r="G147">
            <v>80000</v>
          </cell>
          <cell r="T147">
            <v>0</v>
          </cell>
          <cell r="X147">
            <v>80000</v>
          </cell>
        </row>
        <row r="148">
          <cell r="B148" t="str">
            <v>车位79</v>
          </cell>
          <cell r="D148">
            <v>13.2</v>
          </cell>
          <cell r="G148">
            <v>80000</v>
          </cell>
          <cell r="T148">
            <v>0</v>
          </cell>
          <cell r="X148">
            <v>80000</v>
          </cell>
        </row>
        <row r="149">
          <cell r="B149" t="str">
            <v>车位8</v>
          </cell>
          <cell r="D149">
            <v>13.2</v>
          </cell>
          <cell r="G149">
            <v>80000</v>
          </cell>
          <cell r="L149" t="str">
            <v>殷俊</v>
          </cell>
          <cell r="M149">
            <v>44171</v>
          </cell>
          <cell r="N149">
            <v>44172</v>
          </cell>
          <cell r="P149">
            <v>40000</v>
          </cell>
          <cell r="Q149">
            <v>0.9</v>
          </cell>
          <cell r="R149">
            <v>36000</v>
          </cell>
          <cell r="S149">
            <v>36000</v>
          </cell>
          <cell r="T149">
            <v>0</v>
          </cell>
          <cell r="U149" t="str">
            <v>6-1-601</v>
          </cell>
          <cell r="V149" t="str">
            <v>潘小丹</v>
          </cell>
          <cell r="X149">
            <v>43902.439024390202</v>
          </cell>
        </row>
        <row r="150">
          <cell r="B150" t="str">
            <v>车位80</v>
          </cell>
          <cell r="D150">
            <v>13.2</v>
          </cell>
          <cell r="G150">
            <v>80000</v>
          </cell>
          <cell r="T150">
            <v>0</v>
          </cell>
          <cell r="X150">
            <v>80000</v>
          </cell>
        </row>
        <row r="151">
          <cell r="B151" t="str">
            <v>车位81</v>
          </cell>
          <cell r="D151">
            <v>13.2</v>
          </cell>
          <cell r="G151">
            <v>80000</v>
          </cell>
          <cell r="T151">
            <v>0</v>
          </cell>
          <cell r="X151">
            <v>80000</v>
          </cell>
        </row>
        <row r="152">
          <cell r="B152" t="str">
            <v>车位82</v>
          </cell>
          <cell r="D152">
            <v>13.2</v>
          </cell>
          <cell r="G152">
            <v>80000</v>
          </cell>
          <cell r="L152" t="str">
            <v>钱瑶飞;郝建涛</v>
          </cell>
          <cell r="M152">
            <v>44192</v>
          </cell>
          <cell r="P152">
            <v>30000</v>
          </cell>
          <cell r="Q152">
            <v>0.9</v>
          </cell>
          <cell r="R152">
            <v>45000</v>
          </cell>
          <cell r="S152">
            <v>45000</v>
          </cell>
          <cell r="T152">
            <v>0</v>
          </cell>
          <cell r="U152" t="str">
            <v>4-2-304</v>
          </cell>
          <cell r="V152" t="str">
            <v>熊燕浓</v>
          </cell>
          <cell r="X152">
            <v>54878.048780487799</v>
          </cell>
        </row>
        <row r="153">
          <cell r="B153" t="str">
            <v>车位83</v>
          </cell>
          <cell r="D153">
            <v>13.2</v>
          </cell>
          <cell r="G153">
            <v>80000</v>
          </cell>
          <cell r="T153">
            <v>0</v>
          </cell>
          <cell r="X153">
            <v>80000</v>
          </cell>
        </row>
        <row r="154">
          <cell r="B154" t="str">
            <v>车位84</v>
          </cell>
          <cell r="D154">
            <v>13.2</v>
          </cell>
          <cell r="G154">
            <v>80000</v>
          </cell>
          <cell r="T154">
            <v>0</v>
          </cell>
          <cell r="X154">
            <v>80000</v>
          </cell>
        </row>
        <row r="155">
          <cell r="B155" t="str">
            <v>车位85</v>
          </cell>
          <cell r="D155">
            <v>13.2</v>
          </cell>
          <cell r="G155">
            <v>80000</v>
          </cell>
          <cell r="L155" t="str">
            <v>刘未波</v>
          </cell>
          <cell r="M155">
            <v>44172</v>
          </cell>
          <cell r="N155">
            <v>44204</v>
          </cell>
          <cell r="P155">
            <v>30000</v>
          </cell>
          <cell r="Q155">
            <v>0.9</v>
          </cell>
          <cell r="R155">
            <v>45000</v>
          </cell>
          <cell r="S155">
            <v>45000</v>
          </cell>
          <cell r="T155">
            <v>0</v>
          </cell>
          <cell r="U155" t="str">
            <v>6-2-504</v>
          </cell>
          <cell r="V155" t="str">
            <v>刘爱鹏</v>
          </cell>
          <cell r="X155">
            <v>54878.048780487799</v>
          </cell>
        </row>
        <row r="156">
          <cell r="B156" t="str">
            <v>车位86</v>
          </cell>
          <cell r="D156">
            <v>13.2</v>
          </cell>
          <cell r="G156">
            <v>80000</v>
          </cell>
          <cell r="L156" t="str">
            <v>邵松涛;宋艺</v>
          </cell>
          <cell r="M156">
            <v>44171</v>
          </cell>
          <cell r="N156">
            <v>44204</v>
          </cell>
          <cell r="P156">
            <v>30000</v>
          </cell>
          <cell r="Q156">
            <v>0.9</v>
          </cell>
          <cell r="R156">
            <v>45000</v>
          </cell>
          <cell r="S156">
            <v>45000</v>
          </cell>
          <cell r="T156">
            <v>0</v>
          </cell>
          <cell r="U156" t="str">
            <v>4-2-504</v>
          </cell>
          <cell r="V156" t="str">
            <v>刘慧芳</v>
          </cell>
          <cell r="X156">
            <v>54878.048780487799</v>
          </cell>
        </row>
        <row r="157">
          <cell r="B157" t="str">
            <v>车位87</v>
          </cell>
          <cell r="D157">
            <v>13.2</v>
          </cell>
          <cell r="G157">
            <v>80000</v>
          </cell>
          <cell r="L157" t="str">
            <v>倪海波；石琦琪</v>
          </cell>
          <cell r="M157">
            <v>44172</v>
          </cell>
          <cell r="N157">
            <v>44172</v>
          </cell>
          <cell r="P157">
            <v>40000</v>
          </cell>
          <cell r="Q157">
            <v>0.9</v>
          </cell>
          <cell r="R157">
            <v>36000</v>
          </cell>
          <cell r="S157">
            <v>36000</v>
          </cell>
          <cell r="T157">
            <v>0</v>
          </cell>
          <cell r="U157" t="str">
            <v>6-2-503</v>
          </cell>
          <cell r="V157" t="str">
            <v>潘小丹</v>
          </cell>
          <cell r="X157">
            <v>43902.439024390202</v>
          </cell>
        </row>
        <row r="158">
          <cell r="B158" t="str">
            <v>车位88</v>
          </cell>
          <cell r="D158">
            <v>13.2</v>
          </cell>
          <cell r="G158">
            <v>80000</v>
          </cell>
          <cell r="L158" t="str">
            <v>李俊</v>
          </cell>
          <cell r="M158">
            <v>44171</v>
          </cell>
          <cell r="N158">
            <v>44172</v>
          </cell>
          <cell r="P158">
            <v>40000</v>
          </cell>
          <cell r="Q158">
            <v>0.9</v>
          </cell>
          <cell r="R158">
            <v>36000</v>
          </cell>
          <cell r="S158">
            <v>36000</v>
          </cell>
          <cell r="T158">
            <v>0</v>
          </cell>
          <cell r="U158" t="str">
            <v>1-1-601</v>
          </cell>
          <cell r="V158" t="str">
            <v>王陈淼</v>
          </cell>
          <cell r="X158">
            <v>43902.439024390202</v>
          </cell>
        </row>
        <row r="159">
          <cell r="B159" t="str">
            <v>车位89</v>
          </cell>
          <cell r="D159">
            <v>13.2</v>
          </cell>
          <cell r="G159">
            <v>80000</v>
          </cell>
          <cell r="L159" t="str">
            <v>王大华</v>
          </cell>
          <cell r="M159">
            <v>44171</v>
          </cell>
          <cell r="N159">
            <v>44172</v>
          </cell>
          <cell r="P159">
            <v>40000</v>
          </cell>
          <cell r="Q159">
            <v>0.9</v>
          </cell>
          <cell r="R159">
            <v>36000</v>
          </cell>
          <cell r="S159">
            <v>36000</v>
          </cell>
          <cell r="T159">
            <v>0</v>
          </cell>
          <cell r="U159" t="str">
            <v>2-2-203</v>
          </cell>
          <cell r="V159" t="str">
            <v>王陈淼</v>
          </cell>
          <cell r="X159">
            <v>43902.439024390202</v>
          </cell>
        </row>
        <row r="160">
          <cell r="B160" t="str">
            <v>车位9</v>
          </cell>
          <cell r="D160">
            <v>13.2</v>
          </cell>
          <cell r="G160">
            <v>80000</v>
          </cell>
          <cell r="L160" t="str">
            <v>徐玲玲；诸宇航</v>
          </cell>
          <cell r="M160">
            <v>44186</v>
          </cell>
          <cell r="P160">
            <v>70000</v>
          </cell>
          <cell r="Q160">
            <v>0</v>
          </cell>
          <cell r="R160">
            <v>10000</v>
          </cell>
          <cell r="S160">
            <v>10000</v>
          </cell>
          <cell r="T160">
            <v>0</v>
          </cell>
          <cell r="U160" t="str">
            <v>4-1-802</v>
          </cell>
          <cell r="V160" t="str">
            <v>刘爱鹏</v>
          </cell>
          <cell r="X160">
            <v>12195.1219512195</v>
          </cell>
        </row>
        <row r="161">
          <cell r="B161" t="str">
            <v>车位90</v>
          </cell>
          <cell r="D161">
            <v>13.2</v>
          </cell>
          <cell r="G161">
            <v>80000</v>
          </cell>
          <cell r="L161" t="str">
            <v>戚徐琪</v>
          </cell>
          <cell r="M161">
            <v>44171</v>
          </cell>
          <cell r="N161">
            <v>44172</v>
          </cell>
          <cell r="P161">
            <v>30000</v>
          </cell>
          <cell r="Q161">
            <v>0.9</v>
          </cell>
          <cell r="R161">
            <v>45000</v>
          </cell>
          <cell r="S161">
            <v>45000</v>
          </cell>
          <cell r="T161">
            <v>0</v>
          </cell>
          <cell r="U161" t="str">
            <v>6-1-202</v>
          </cell>
          <cell r="V161" t="str">
            <v>代远游</v>
          </cell>
          <cell r="X161">
            <v>54878.048780487799</v>
          </cell>
        </row>
        <row r="162">
          <cell r="B162" t="str">
            <v>车位91</v>
          </cell>
          <cell r="D162">
            <v>13.2</v>
          </cell>
          <cell r="G162">
            <v>80000</v>
          </cell>
          <cell r="L162" t="str">
            <v>刘亮亮</v>
          </cell>
          <cell r="M162">
            <v>44171</v>
          </cell>
          <cell r="N162">
            <v>44172</v>
          </cell>
          <cell r="P162">
            <v>30000</v>
          </cell>
          <cell r="Q162">
            <v>0.9</v>
          </cell>
          <cell r="R162">
            <v>45000</v>
          </cell>
          <cell r="S162">
            <v>45000</v>
          </cell>
          <cell r="T162">
            <v>0</v>
          </cell>
          <cell r="U162" t="str">
            <v>4-2-103</v>
          </cell>
          <cell r="V162" t="str">
            <v>潘小丹</v>
          </cell>
          <cell r="X162">
            <v>54878.048780487799</v>
          </cell>
        </row>
        <row r="163">
          <cell r="B163" t="str">
            <v>车位92</v>
          </cell>
          <cell r="D163">
            <v>13.2</v>
          </cell>
          <cell r="G163">
            <v>80000</v>
          </cell>
          <cell r="T163">
            <v>0</v>
          </cell>
          <cell r="X163">
            <v>80000</v>
          </cell>
        </row>
        <row r="164">
          <cell r="B164" t="str">
            <v>车位93</v>
          </cell>
          <cell r="D164">
            <v>13.2</v>
          </cell>
          <cell r="G164">
            <v>80000</v>
          </cell>
          <cell r="L164" t="str">
            <v>汪潇健</v>
          </cell>
          <cell r="M164">
            <v>44181</v>
          </cell>
          <cell r="N164">
            <v>44181</v>
          </cell>
          <cell r="P164">
            <v>30000</v>
          </cell>
          <cell r="Q164">
            <v>0.9</v>
          </cell>
          <cell r="R164">
            <v>45000</v>
          </cell>
          <cell r="S164">
            <v>45000</v>
          </cell>
          <cell r="T164">
            <v>0</v>
          </cell>
          <cell r="U164" t="str">
            <v>4-2-604</v>
          </cell>
          <cell r="V164" t="str">
            <v>王陈淼</v>
          </cell>
          <cell r="X164">
            <v>54878.048780487799</v>
          </cell>
        </row>
        <row r="165">
          <cell r="B165" t="str">
            <v>车位94</v>
          </cell>
          <cell r="D165">
            <v>13.2</v>
          </cell>
          <cell r="G165">
            <v>80000</v>
          </cell>
          <cell r="T165">
            <v>0</v>
          </cell>
          <cell r="X165">
            <v>80000</v>
          </cell>
        </row>
        <row r="166">
          <cell r="B166" t="str">
            <v>充电桩车位100</v>
          </cell>
          <cell r="D166">
            <v>13.2</v>
          </cell>
          <cell r="G166">
            <v>80000</v>
          </cell>
          <cell r="T166">
            <v>0</v>
          </cell>
          <cell r="X166">
            <v>80000</v>
          </cell>
        </row>
        <row r="167">
          <cell r="B167" t="str">
            <v>充电桩车位101</v>
          </cell>
          <cell r="D167">
            <v>13.2</v>
          </cell>
          <cell r="G167">
            <v>80000</v>
          </cell>
          <cell r="T167">
            <v>0</v>
          </cell>
          <cell r="X167">
            <v>80000</v>
          </cell>
        </row>
        <row r="168">
          <cell r="B168" t="str">
            <v>充电桩车位102</v>
          </cell>
          <cell r="D168">
            <v>13.2</v>
          </cell>
          <cell r="G168">
            <v>80000</v>
          </cell>
          <cell r="T168">
            <v>0</v>
          </cell>
          <cell r="X168">
            <v>80000</v>
          </cell>
        </row>
        <row r="169">
          <cell r="B169" t="str">
            <v>充电桩车位103</v>
          </cell>
          <cell r="D169">
            <v>13.2</v>
          </cell>
          <cell r="G169">
            <v>80000</v>
          </cell>
          <cell r="T169">
            <v>0</v>
          </cell>
          <cell r="X169">
            <v>80000</v>
          </cell>
        </row>
        <row r="170">
          <cell r="B170" t="str">
            <v>充电桩车位104</v>
          </cell>
          <cell r="D170">
            <v>13.2</v>
          </cell>
          <cell r="G170">
            <v>80000</v>
          </cell>
          <cell r="T170">
            <v>0</v>
          </cell>
          <cell r="X170">
            <v>80000</v>
          </cell>
        </row>
        <row r="171">
          <cell r="B171" t="str">
            <v>充电桩车位105</v>
          </cell>
          <cell r="D171">
            <v>13.2</v>
          </cell>
          <cell r="G171">
            <v>80000</v>
          </cell>
          <cell r="T171">
            <v>0</v>
          </cell>
          <cell r="X171">
            <v>80000</v>
          </cell>
        </row>
        <row r="172">
          <cell r="B172" t="str">
            <v>充电桩车位106</v>
          </cell>
          <cell r="D172">
            <v>13.2</v>
          </cell>
          <cell r="G172">
            <v>80000</v>
          </cell>
          <cell r="T172">
            <v>0</v>
          </cell>
          <cell r="X172">
            <v>80000</v>
          </cell>
        </row>
        <row r="173">
          <cell r="B173" t="str">
            <v>充电桩车位107</v>
          </cell>
          <cell r="D173">
            <v>13.2</v>
          </cell>
          <cell r="G173">
            <v>80000</v>
          </cell>
          <cell r="T173">
            <v>0</v>
          </cell>
          <cell r="X173">
            <v>80000</v>
          </cell>
        </row>
        <row r="174">
          <cell r="B174" t="str">
            <v>充电桩车位108</v>
          </cell>
          <cell r="D174">
            <v>13.2</v>
          </cell>
          <cell r="G174">
            <v>80000</v>
          </cell>
          <cell r="T174">
            <v>0</v>
          </cell>
          <cell r="X174">
            <v>80000</v>
          </cell>
        </row>
        <row r="175">
          <cell r="B175" t="str">
            <v>充电桩车位109</v>
          </cell>
          <cell r="D175">
            <v>13.2</v>
          </cell>
          <cell r="G175">
            <v>80000</v>
          </cell>
          <cell r="T175">
            <v>0</v>
          </cell>
          <cell r="X175">
            <v>80000</v>
          </cell>
        </row>
        <row r="176">
          <cell r="B176" t="str">
            <v>充电桩车位110</v>
          </cell>
          <cell r="D176">
            <v>13.2</v>
          </cell>
          <cell r="G176">
            <v>80000</v>
          </cell>
          <cell r="T176">
            <v>0</v>
          </cell>
          <cell r="X176">
            <v>80000</v>
          </cell>
        </row>
        <row r="177">
          <cell r="B177" t="str">
            <v>充电桩车位111</v>
          </cell>
          <cell r="D177">
            <v>13.2</v>
          </cell>
          <cell r="G177">
            <v>80000</v>
          </cell>
          <cell r="T177">
            <v>0</v>
          </cell>
          <cell r="X177">
            <v>80000</v>
          </cell>
        </row>
        <row r="178">
          <cell r="B178" t="str">
            <v>充电桩车位112</v>
          </cell>
          <cell r="D178">
            <v>13.2</v>
          </cell>
          <cell r="G178">
            <v>80000</v>
          </cell>
          <cell r="T178">
            <v>0</v>
          </cell>
          <cell r="X178">
            <v>80000</v>
          </cell>
        </row>
        <row r="179">
          <cell r="B179" t="str">
            <v>充电桩车位114</v>
          </cell>
          <cell r="D179">
            <v>13.2</v>
          </cell>
          <cell r="G179">
            <v>80000</v>
          </cell>
          <cell r="T179">
            <v>0</v>
          </cell>
          <cell r="X179">
            <v>80000</v>
          </cell>
        </row>
        <row r="180">
          <cell r="B180" t="str">
            <v>充电桩车位115</v>
          </cell>
          <cell r="D180">
            <v>13.2</v>
          </cell>
          <cell r="G180">
            <v>80000</v>
          </cell>
          <cell r="T180">
            <v>0</v>
          </cell>
          <cell r="X180">
            <v>80000</v>
          </cell>
        </row>
        <row r="181">
          <cell r="B181" t="str">
            <v>充电桩车位116</v>
          </cell>
          <cell r="D181">
            <v>13.2</v>
          </cell>
          <cell r="G181">
            <v>80000</v>
          </cell>
          <cell r="T181">
            <v>0</v>
          </cell>
          <cell r="X181">
            <v>80000</v>
          </cell>
        </row>
        <row r="182">
          <cell r="B182" t="str">
            <v>充电桩车位117</v>
          </cell>
          <cell r="D182">
            <v>13.2</v>
          </cell>
          <cell r="G182">
            <v>80000</v>
          </cell>
          <cell r="T182">
            <v>0</v>
          </cell>
          <cell r="X182">
            <v>80000</v>
          </cell>
        </row>
        <row r="183">
          <cell r="B183" t="str">
            <v>充电桩车位129</v>
          </cell>
          <cell r="D183">
            <v>13.2</v>
          </cell>
          <cell r="G183">
            <v>80000</v>
          </cell>
          <cell r="T183">
            <v>0</v>
          </cell>
          <cell r="X183">
            <v>80000</v>
          </cell>
        </row>
        <row r="184">
          <cell r="B184" t="str">
            <v>充电桩车位131</v>
          </cell>
          <cell r="D184">
            <v>13.2</v>
          </cell>
          <cell r="G184">
            <v>80000</v>
          </cell>
          <cell r="T184">
            <v>0</v>
          </cell>
          <cell r="X184">
            <v>80000</v>
          </cell>
        </row>
        <row r="185">
          <cell r="B185" t="str">
            <v>充电桩车位132</v>
          </cell>
          <cell r="D185">
            <v>13.2</v>
          </cell>
          <cell r="G185">
            <v>80000</v>
          </cell>
          <cell r="T185">
            <v>0</v>
          </cell>
          <cell r="X185">
            <v>80000</v>
          </cell>
        </row>
        <row r="186">
          <cell r="B186" t="str">
            <v>充电桩车位134</v>
          </cell>
          <cell r="D186">
            <v>13.2</v>
          </cell>
          <cell r="G186">
            <v>80000</v>
          </cell>
          <cell r="T186">
            <v>0</v>
          </cell>
          <cell r="X186">
            <v>80000</v>
          </cell>
        </row>
        <row r="187">
          <cell r="B187" t="str">
            <v>充电桩车位153</v>
          </cell>
          <cell r="D187">
            <v>26.4</v>
          </cell>
          <cell r="G187">
            <v>80000</v>
          </cell>
          <cell r="L187" t="str">
            <v>陈波</v>
          </cell>
          <cell r="M187">
            <v>44174</v>
          </cell>
          <cell r="N187">
            <v>44174</v>
          </cell>
          <cell r="P187">
            <v>0</v>
          </cell>
          <cell r="Q187" t="str">
            <v>/</v>
          </cell>
          <cell r="R187">
            <v>80000</v>
          </cell>
          <cell r="S187">
            <v>80000</v>
          </cell>
          <cell r="T187">
            <v>0</v>
          </cell>
          <cell r="U187" t="str">
            <v>6-1-402</v>
          </cell>
          <cell r="V187" t="str">
            <v>王陈淼</v>
          </cell>
          <cell r="X187">
            <v>97560.975609756104</v>
          </cell>
        </row>
        <row r="188">
          <cell r="B188" t="str">
            <v>充电桩车位190</v>
          </cell>
          <cell r="D188">
            <v>13.2</v>
          </cell>
          <cell r="G188">
            <v>80000</v>
          </cell>
          <cell r="R188">
            <v>3278986</v>
          </cell>
          <cell r="T188">
            <v>3278986</v>
          </cell>
          <cell r="X188">
            <v>80000</v>
          </cell>
        </row>
        <row r="189">
          <cell r="B189" t="str">
            <v>充电桩车位191</v>
          </cell>
          <cell r="D189">
            <v>13.2</v>
          </cell>
          <cell r="G189">
            <v>80000</v>
          </cell>
          <cell r="T189">
            <v>0</v>
          </cell>
          <cell r="X189">
            <v>80000</v>
          </cell>
        </row>
        <row r="190">
          <cell r="B190" t="str">
            <v>充电桩车位192</v>
          </cell>
          <cell r="D190">
            <v>13.2</v>
          </cell>
          <cell r="G190">
            <v>80000</v>
          </cell>
          <cell r="T190">
            <v>0</v>
          </cell>
          <cell r="X190">
            <v>80000</v>
          </cell>
        </row>
        <row r="191">
          <cell r="B191" t="str">
            <v>充电桩车位193</v>
          </cell>
          <cell r="D191">
            <v>13.2</v>
          </cell>
          <cell r="G191">
            <v>80000</v>
          </cell>
          <cell r="T191">
            <v>0</v>
          </cell>
          <cell r="X191">
            <v>80000</v>
          </cell>
        </row>
        <row r="192">
          <cell r="B192" t="str">
            <v>充电桩车位194</v>
          </cell>
          <cell r="D192">
            <v>13.2</v>
          </cell>
          <cell r="G192">
            <v>80000</v>
          </cell>
          <cell r="T192">
            <v>0</v>
          </cell>
          <cell r="X192">
            <v>80000</v>
          </cell>
        </row>
        <row r="193">
          <cell r="B193" t="str">
            <v>充电桩车位195</v>
          </cell>
          <cell r="D193">
            <v>13.2</v>
          </cell>
          <cell r="G193">
            <v>80000</v>
          </cell>
          <cell r="T193">
            <v>0</v>
          </cell>
          <cell r="X193">
            <v>80000</v>
          </cell>
        </row>
        <row r="194">
          <cell r="B194" t="str">
            <v>充电桩车位196</v>
          </cell>
          <cell r="D194">
            <v>13.2</v>
          </cell>
          <cell r="G194">
            <v>80000</v>
          </cell>
          <cell r="T194">
            <v>0</v>
          </cell>
          <cell r="X194">
            <v>80000</v>
          </cell>
        </row>
        <row r="195">
          <cell r="B195" t="str">
            <v>充电桩车位197</v>
          </cell>
          <cell r="D195">
            <v>13.2</v>
          </cell>
          <cell r="G195">
            <v>80000</v>
          </cell>
          <cell r="T195">
            <v>0</v>
          </cell>
          <cell r="X195">
            <v>80000</v>
          </cell>
        </row>
        <row r="196">
          <cell r="B196" t="str">
            <v>充电桩车位198</v>
          </cell>
          <cell r="D196">
            <v>13.2</v>
          </cell>
          <cell r="G196">
            <v>80000</v>
          </cell>
          <cell r="T196">
            <v>0</v>
          </cell>
          <cell r="X196">
            <v>80000</v>
          </cell>
        </row>
        <row r="197">
          <cell r="B197" t="str">
            <v>充电桩车位199</v>
          </cell>
          <cell r="D197">
            <v>13.2</v>
          </cell>
          <cell r="G197">
            <v>80000</v>
          </cell>
          <cell r="T197">
            <v>0</v>
          </cell>
          <cell r="X197">
            <v>80000</v>
          </cell>
        </row>
        <row r="198">
          <cell r="B198" t="str">
            <v>充电桩车位200</v>
          </cell>
          <cell r="D198">
            <v>13.2</v>
          </cell>
          <cell r="G198">
            <v>80000</v>
          </cell>
          <cell r="T198">
            <v>0</v>
          </cell>
          <cell r="X198">
            <v>80000</v>
          </cell>
        </row>
        <row r="199">
          <cell r="B199" t="str">
            <v>充电桩车位201</v>
          </cell>
          <cell r="D199">
            <v>13.2</v>
          </cell>
          <cell r="G199">
            <v>80000</v>
          </cell>
          <cell r="T199">
            <v>0</v>
          </cell>
          <cell r="X199">
            <v>80000</v>
          </cell>
        </row>
        <row r="200">
          <cell r="B200" t="str">
            <v>充电桩车位202</v>
          </cell>
          <cell r="D200">
            <v>13.2</v>
          </cell>
          <cell r="G200">
            <v>80000</v>
          </cell>
          <cell r="T200">
            <v>0</v>
          </cell>
          <cell r="X200">
            <v>80000</v>
          </cell>
        </row>
        <row r="201">
          <cell r="B201" t="str">
            <v>充电桩车位203</v>
          </cell>
          <cell r="D201">
            <v>13.2</v>
          </cell>
          <cell r="G201">
            <v>80000</v>
          </cell>
          <cell r="T201">
            <v>0</v>
          </cell>
          <cell r="X201">
            <v>80000</v>
          </cell>
        </row>
        <row r="202">
          <cell r="B202" t="str">
            <v>充电桩车位204</v>
          </cell>
          <cell r="D202">
            <v>13.2</v>
          </cell>
          <cell r="G202">
            <v>80000</v>
          </cell>
          <cell r="T202">
            <v>0</v>
          </cell>
          <cell r="X202">
            <v>80000</v>
          </cell>
        </row>
        <row r="203">
          <cell r="B203" t="str">
            <v>充电桩车位206</v>
          </cell>
          <cell r="D203">
            <v>13.2</v>
          </cell>
          <cell r="G203">
            <v>80000</v>
          </cell>
          <cell r="T203">
            <v>0</v>
          </cell>
          <cell r="X203">
            <v>80000</v>
          </cell>
        </row>
        <row r="204">
          <cell r="B204" t="str">
            <v>充电桩车位207</v>
          </cell>
          <cell r="D204">
            <v>13.2</v>
          </cell>
          <cell r="G204">
            <v>80000</v>
          </cell>
          <cell r="T204">
            <v>0</v>
          </cell>
          <cell r="X204">
            <v>80000</v>
          </cell>
        </row>
        <row r="205">
          <cell r="B205" t="str">
            <v>充电桩车位208</v>
          </cell>
          <cell r="D205">
            <v>13.2</v>
          </cell>
          <cell r="G205">
            <v>80000</v>
          </cell>
          <cell r="T205">
            <v>0</v>
          </cell>
          <cell r="X205">
            <v>80000</v>
          </cell>
        </row>
        <row r="206">
          <cell r="B206" t="str">
            <v>充电桩车位209</v>
          </cell>
          <cell r="D206">
            <v>13.2</v>
          </cell>
          <cell r="G206">
            <v>80000</v>
          </cell>
          <cell r="T206">
            <v>0</v>
          </cell>
          <cell r="X206">
            <v>80000</v>
          </cell>
        </row>
        <row r="207">
          <cell r="B207" t="str">
            <v>充电桩车位95</v>
          </cell>
          <cell r="D207">
            <v>13.2</v>
          </cell>
          <cell r="G207">
            <v>80000</v>
          </cell>
          <cell r="T207">
            <v>0</v>
          </cell>
          <cell r="X207">
            <v>80000</v>
          </cell>
        </row>
        <row r="208">
          <cell r="B208" t="str">
            <v>充电桩车位96</v>
          </cell>
          <cell r="D208">
            <v>13.2</v>
          </cell>
          <cell r="G208">
            <v>80000</v>
          </cell>
          <cell r="T208">
            <v>0</v>
          </cell>
          <cell r="X208">
            <v>80000</v>
          </cell>
        </row>
        <row r="209">
          <cell r="B209" t="str">
            <v>充电桩车位97</v>
          </cell>
          <cell r="D209">
            <v>13.2</v>
          </cell>
          <cell r="G209">
            <v>80000</v>
          </cell>
          <cell r="T209">
            <v>0</v>
          </cell>
          <cell r="X209">
            <v>80000</v>
          </cell>
        </row>
        <row r="210">
          <cell r="B210" t="str">
            <v>充电桩车位98</v>
          </cell>
          <cell r="D210">
            <v>13.2</v>
          </cell>
          <cell r="G210">
            <v>80000</v>
          </cell>
          <cell r="T210">
            <v>0</v>
          </cell>
          <cell r="X210">
            <v>80000</v>
          </cell>
        </row>
        <row r="211">
          <cell r="B211" t="str">
            <v>充电桩车位99</v>
          </cell>
          <cell r="D211">
            <v>13.2</v>
          </cell>
          <cell r="G211">
            <v>80000</v>
          </cell>
          <cell r="T211">
            <v>0</v>
          </cell>
          <cell r="X211">
            <v>80000</v>
          </cell>
        </row>
        <row r="212">
          <cell r="B212" t="str">
            <v>无障碍车位Z1</v>
          </cell>
          <cell r="D212">
            <v>13.2</v>
          </cell>
          <cell r="G212">
            <v>80000</v>
          </cell>
          <cell r="T212">
            <v>0</v>
          </cell>
          <cell r="X212">
            <v>80000</v>
          </cell>
        </row>
        <row r="213">
          <cell r="B213" t="str">
            <v>无障碍车位Z2</v>
          </cell>
          <cell r="D213">
            <v>13.2</v>
          </cell>
          <cell r="G213">
            <v>80000</v>
          </cell>
          <cell r="T213">
            <v>0</v>
          </cell>
          <cell r="X213">
            <v>80000</v>
          </cell>
        </row>
        <row r="214">
          <cell r="B214" t="str">
            <v>无障碍车位Z3</v>
          </cell>
          <cell r="D214">
            <v>13.2</v>
          </cell>
          <cell r="G214">
            <v>80000</v>
          </cell>
          <cell r="T214">
            <v>0</v>
          </cell>
          <cell r="X214">
            <v>80000</v>
          </cell>
        </row>
        <row r="215">
          <cell r="B215" t="str">
            <v>无障碍车位Z4</v>
          </cell>
          <cell r="D215">
            <v>13.2</v>
          </cell>
          <cell r="G215">
            <v>80000</v>
          </cell>
          <cell r="T215">
            <v>0</v>
          </cell>
          <cell r="X215">
            <v>80000</v>
          </cell>
        </row>
        <row r="216">
          <cell r="B216" t="str">
            <v>无障碍车位Z5</v>
          </cell>
          <cell r="D216">
            <v>13.2</v>
          </cell>
          <cell r="G216">
            <v>80000</v>
          </cell>
          <cell r="T216">
            <v>0</v>
          </cell>
          <cell r="X216">
            <v>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topLeftCell="B7" workbookViewId="0">
      <selection activeCell="G2" sqref="G2:H2"/>
    </sheetView>
  </sheetViews>
  <sheetFormatPr defaultColWidth="9" defaultRowHeight="13.5"/>
  <cols>
    <col min="1" max="1" width="1.875" style="45" customWidth="1"/>
    <col min="2" max="2" width="14" style="46" customWidth="1"/>
    <col min="3" max="3" width="10.5" style="45" customWidth="1"/>
    <col min="4" max="4" width="8.75" style="45" customWidth="1"/>
    <col min="5" max="5" width="16.375" style="45" customWidth="1"/>
    <col min="6" max="6" width="17.25" style="45" customWidth="1"/>
    <col min="7" max="7" width="25.875" style="45" customWidth="1"/>
    <col min="8" max="8" width="16.125" style="45" customWidth="1"/>
    <col min="9" max="16384" width="9" style="45"/>
  </cols>
  <sheetData>
    <row r="1" spans="2:8" ht="54" customHeight="1">
      <c r="B1" s="60" t="s">
        <v>0</v>
      </c>
      <c r="C1" s="60"/>
      <c r="D1" s="60"/>
      <c r="E1" s="60"/>
      <c r="F1" s="60"/>
      <c r="G1" s="60"/>
      <c r="H1" s="60"/>
    </row>
    <row r="2" spans="2:8" s="44" customFormat="1" ht="30.75" customHeight="1">
      <c r="B2" s="47" t="s">
        <v>1</v>
      </c>
      <c r="C2" s="61" t="s">
        <v>2</v>
      </c>
      <c r="D2" s="61"/>
      <c r="E2" s="61"/>
      <c r="F2" s="48" t="s">
        <v>3</v>
      </c>
      <c r="G2" s="61" t="s">
        <v>317</v>
      </c>
      <c r="H2" s="62"/>
    </row>
    <row r="3" spans="2:8" s="44" customFormat="1" ht="48.95" customHeight="1">
      <c r="B3" s="84" t="s">
        <v>4</v>
      </c>
      <c r="C3" s="88" t="s">
        <v>5</v>
      </c>
      <c r="D3" s="89"/>
      <c r="E3" s="90"/>
      <c r="F3" s="49" t="s">
        <v>6</v>
      </c>
      <c r="G3" s="63" t="s">
        <v>7</v>
      </c>
      <c r="H3" s="64"/>
    </row>
    <row r="4" spans="2:8" s="44" customFormat="1" ht="69.95" customHeight="1">
      <c r="B4" s="85"/>
      <c r="C4" s="91"/>
      <c r="D4" s="92"/>
      <c r="E4" s="93"/>
      <c r="F4" s="50" t="s">
        <v>8</v>
      </c>
      <c r="G4" s="65" t="s">
        <v>9</v>
      </c>
      <c r="H4" s="66"/>
    </row>
    <row r="5" spans="2:8" s="44" customFormat="1" ht="42" customHeight="1">
      <c r="B5" s="51" t="s">
        <v>10</v>
      </c>
      <c r="C5" s="52" t="s">
        <v>11</v>
      </c>
      <c r="D5" s="49" t="s">
        <v>12</v>
      </c>
      <c r="E5" s="67" t="s">
        <v>13</v>
      </c>
      <c r="F5" s="67"/>
      <c r="G5" s="49" t="s">
        <v>14</v>
      </c>
      <c r="H5" s="53">
        <v>1.4</v>
      </c>
    </row>
    <row r="6" spans="2:8" s="44" customFormat="1" ht="24" customHeight="1">
      <c r="B6" s="51" t="s">
        <v>15</v>
      </c>
      <c r="C6" s="52" t="s">
        <v>16</v>
      </c>
      <c r="D6" s="49" t="s">
        <v>17</v>
      </c>
      <c r="E6" s="54">
        <v>0.3</v>
      </c>
      <c r="F6" s="49" t="s">
        <v>18</v>
      </c>
      <c r="G6" s="68" t="s">
        <v>19</v>
      </c>
      <c r="H6" s="69"/>
    </row>
    <row r="7" spans="2:8" s="44" customFormat="1" ht="28.5" customHeight="1">
      <c r="B7" s="49" t="s">
        <v>20</v>
      </c>
      <c r="C7" s="67" t="s">
        <v>21</v>
      </c>
      <c r="D7" s="67"/>
      <c r="E7" s="67"/>
      <c r="F7" s="49" t="s">
        <v>22</v>
      </c>
      <c r="G7" s="67" t="s">
        <v>23</v>
      </c>
      <c r="H7" s="70"/>
    </row>
    <row r="8" spans="2:8" s="44" customFormat="1" ht="87" customHeight="1">
      <c r="B8" s="86" t="s">
        <v>24</v>
      </c>
      <c r="C8" s="55" t="s">
        <v>25</v>
      </c>
      <c r="D8" s="71" t="s">
        <v>26</v>
      </c>
      <c r="E8" s="71"/>
      <c r="F8" s="55" t="s">
        <v>27</v>
      </c>
      <c r="G8" s="67" t="s">
        <v>28</v>
      </c>
      <c r="H8" s="70"/>
    </row>
    <row r="9" spans="2:8" s="44" customFormat="1" ht="35.1" customHeight="1">
      <c r="B9" s="86"/>
      <c r="C9" s="74" t="s">
        <v>29</v>
      </c>
      <c r="D9" s="74"/>
      <c r="E9" s="75" t="s">
        <v>30</v>
      </c>
      <c r="F9" s="75"/>
      <c r="G9" s="75"/>
      <c r="H9" s="76"/>
    </row>
    <row r="10" spans="2:8" s="44" customFormat="1" ht="35.1" customHeight="1">
      <c r="B10" s="86"/>
      <c r="C10" s="74" t="s">
        <v>31</v>
      </c>
      <c r="D10" s="74"/>
      <c r="E10" s="75" t="s">
        <v>30</v>
      </c>
      <c r="F10" s="75"/>
      <c r="G10" s="75"/>
      <c r="H10" s="76"/>
    </row>
    <row r="11" spans="2:8" s="44" customFormat="1" ht="20.25" customHeight="1">
      <c r="B11" s="86" t="s">
        <v>32</v>
      </c>
      <c r="C11" s="55" t="s">
        <v>33</v>
      </c>
      <c r="D11" s="55" t="s">
        <v>34</v>
      </c>
      <c r="E11" s="55" t="s">
        <v>35</v>
      </c>
      <c r="F11" s="55" t="s">
        <v>36</v>
      </c>
      <c r="G11" s="55" t="s">
        <v>37</v>
      </c>
      <c r="H11" s="57" t="s">
        <v>38</v>
      </c>
    </row>
    <row r="12" spans="2:8" s="44" customFormat="1" ht="26.1" customHeight="1">
      <c r="B12" s="86"/>
      <c r="C12" s="52" t="s">
        <v>39</v>
      </c>
      <c r="D12" s="52" t="s">
        <v>39</v>
      </c>
      <c r="E12" s="52" t="s">
        <v>39</v>
      </c>
      <c r="F12" s="52" t="s">
        <v>40</v>
      </c>
      <c r="G12" s="52" t="s">
        <v>39</v>
      </c>
      <c r="H12" s="53" t="s">
        <v>39</v>
      </c>
    </row>
    <row r="13" spans="2:8" s="44" customFormat="1" ht="87.95" customHeight="1">
      <c r="B13" s="77" t="s">
        <v>41</v>
      </c>
      <c r="C13" s="78"/>
      <c r="D13" s="79" t="s">
        <v>42</v>
      </c>
      <c r="E13" s="80"/>
      <c r="F13" s="80"/>
      <c r="G13" s="80"/>
      <c r="H13" s="81"/>
    </row>
    <row r="14" spans="2:8" s="44" customFormat="1" ht="33.75" customHeight="1">
      <c r="B14" s="86" t="s">
        <v>43</v>
      </c>
      <c r="C14" s="74" t="s">
        <v>44</v>
      </c>
      <c r="D14" s="74"/>
      <c r="E14" s="74" t="s">
        <v>45</v>
      </c>
      <c r="F14" s="74"/>
      <c r="G14" s="55" t="s">
        <v>46</v>
      </c>
      <c r="H14" s="57" t="s">
        <v>47</v>
      </c>
    </row>
    <row r="15" spans="2:8" s="44" customFormat="1" ht="25.5" customHeight="1">
      <c r="B15" s="86"/>
      <c r="C15" s="72" t="s">
        <v>48</v>
      </c>
      <c r="D15" s="73"/>
      <c r="E15" s="72" t="s">
        <v>48</v>
      </c>
      <c r="F15" s="73"/>
      <c r="G15" s="55" t="s">
        <v>48</v>
      </c>
      <c r="H15" s="57" t="s">
        <v>48</v>
      </c>
    </row>
    <row r="16" spans="2:8" s="44" customFormat="1" ht="25.5" customHeight="1">
      <c r="B16" s="86"/>
      <c r="C16" s="72" t="s">
        <v>48</v>
      </c>
      <c r="D16" s="73"/>
      <c r="E16" s="72" t="s">
        <v>48</v>
      </c>
      <c r="F16" s="73"/>
      <c r="G16" s="55" t="s">
        <v>48</v>
      </c>
      <c r="H16" s="57" t="s">
        <v>48</v>
      </c>
    </row>
    <row r="17" spans="2:8" s="44" customFormat="1" ht="22.5" customHeight="1">
      <c r="B17" s="87" t="s">
        <v>49</v>
      </c>
      <c r="C17" s="94" t="s">
        <v>50</v>
      </c>
      <c r="D17" s="94"/>
      <c r="E17" s="94" t="s">
        <v>51</v>
      </c>
      <c r="F17" s="94"/>
      <c r="G17" s="49" t="s">
        <v>45</v>
      </c>
      <c r="H17" s="58" t="s">
        <v>46</v>
      </c>
    </row>
    <row r="18" spans="2:8" s="44" customFormat="1" ht="117.95" customHeight="1">
      <c r="B18" s="87"/>
      <c r="C18" s="67" t="s">
        <v>2</v>
      </c>
      <c r="D18" s="67"/>
      <c r="E18" s="67" t="s">
        <v>52</v>
      </c>
      <c r="F18" s="67"/>
      <c r="G18" s="56" t="s">
        <v>53</v>
      </c>
      <c r="H18" s="53" t="s">
        <v>54</v>
      </c>
    </row>
    <row r="19" spans="2:8" s="44" customFormat="1" ht="39" customHeight="1">
      <c r="B19" s="59" t="s">
        <v>55</v>
      </c>
      <c r="C19" s="95" t="s">
        <v>56</v>
      </c>
      <c r="D19" s="96"/>
      <c r="E19" s="96"/>
      <c r="F19" s="96"/>
      <c r="G19" s="96"/>
      <c r="H19" s="97"/>
    </row>
    <row r="21" spans="2:8">
      <c r="E21" s="82"/>
      <c r="F21" s="82"/>
      <c r="G21" s="83" t="s">
        <v>57</v>
      </c>
      <c r="H21" s="83"/>
    </row>
  </sheetData>
  <mergeCells count="36">
    <mergeCell ref="E21:F21"/>
    <mergeCell ref="G21:H21"/>
    <mergeCell ref="B3:B4"/>
    <mergeCell ref="B8:B10"/>
    <mergeCell ref="B11:B12"/>
    <mergeCell ref="B14:B16"/>
    <mergeCell ref="B17:B18"/>
    <mergeCell ref="C3:E4"/>
    <mergeCell ref="C17:D17"/>
    <mergeCell ref="E17:F17"/>
    <mergeCell ref="C18:D18"/>
    <mergeCell ref="E18:F18"/>
    <mergeCell ref="C19:H19"/>
    <mergeCell ref="C14:D14"/>
    <mergeCell ref="E14:F14"/>
    <mergeCell ref="C15:D15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5:F5"/>
    <mergeCell ref="G6:H6"/>
    <mergeCell ref="C7:E7"/>
    <mergeCell ref="G7:H7"/>
    <mergeCell ref="D8:E8"/>
    <mergeCell ref="G8:H8"/>
    <mergeCell ref="B1:H1"/>
    <mergeCell ref="C2:E2"/>
    <mergeCell ref="G2:H2"/>
    <mergeCell ref="G3:H3"/>
    <mergeCell ref="G4:H4"/>
  </mergeCells>
  <phoneticPr fontId="16" type="noConversion"/>
  <pageMargins left="0.39" right="0.4" top="0.63" bottom="0.57999999999999996" header="0.3" footer="0.3"/>
  <pageSetup paperSize="9" scale="85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topLeftCell="A19" workbookViewId="0">
      <selection activeCell="A5" sqref="A5:K37"/>
    </sheetView>
  </sheetViews>
  <sheetFormatPr defaultColWidth="9" defaultRowHeight="13.5"/>
  <cols>
    <col min="1" max="1" width="4.375" style="18" customWidth="1"/>
    <col min="2" max="2" width="6.75" style="18" customWidth="1"/>
    <col min="3" max="3" width="6" style="19" customWidth="1"/>
    <col min="4" max="4" width="8" style="18" customWidth="1"/>
    <col min="5" max="5" width="13.625" style="19" customWidth="1"/>
    <col min="6" max="6" width="10.75" style="19" customWidth="1"/>
    <col min="7" max="7" width="7.875" style="19" customWidth="1"/>
    <col min="8" max="8" width="7.625" style="19" customWidth="1"/>
    <col min="9" max="9" width="9.5" style="19" customWidth="1"/>
    <col min="10" max="10" width="11.25" style="19" customWidth="1"/>
    <col min="11" max="11" width="12.625" style="19" customWidth="1"/>
    <col min="12" max="12" width="5.875" style="19" customWidth="1"/>
    <col min="13" max="13" width="6.25" style="19" customWidth="1"/>
    <col min="14" max="14" width="9" style="19"/>
    <col min="15" max="17" width="12.625" style="19"/>
    <col min="18" max="16384" width="9" style="19"/>
  </cols>
  <sheetData>
    <row r="1" spans="1:18" s="2" customFormat="1" ht="35.25" customHeigh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8" s="2" customFormat="1" ht="24.75" customHeight="1">
      <c r="A2" s="99" t="s">
        <v>79</v>
      </c>
      <c r="B2" s="99"/>
      <c r="C2" s="99"/>
      <c r="D2" s="99"/>
      <c r="E2" s="99"/>
      <c r="F2" s="99"/>
      <c r="G2" s="99"/>
      <c r="H2" s="99"/>
      <c r="I2" s="99"/>
      <c r="J2" s="100"/>
      <c r="K2" s="100"/>
      <c r="L2" s="99"/>
      <c r="M2" s="99"/>
    </row>
    <row r="3" spans="1:18" s="2" customFormat="1" ht="24.75" customHeight="1">
      <c r="A3" s="4"/>
      <c r="B3" s="4"/>
      <c r="C3" s="4"/>
      <c r="D3" s="4"/>
      <c r="E3" s="4"/>
      <c r="F3" s="4"/>
      <c r="G3" s="4"/>
      <c r="H3" s="4"/>
      <c r="I3" s="4"/>
      <c r="J3" s="10" t="s">
        <v>60</v>
      </c>
      <c r="K3" s="10"/>
      <c r="L3" s="4"/>
      <c r="M3" s="4"/>
    </row>
    <row r="4" spans="1:18" s="17" customFormat="1" ht="39.75" customHeight="1">
      <c r="A4" s="20" t="s">
        <v>61</v>
      </c>
      <c r="B4" s="20" t="s">
        <v>62</v>
      </c>
      <c r="C4" s="20" t="s">
        <v>63</v>
      </c>
      <c r="D4" s="20" t="s">
        <v>64</v>
      </c>
      <c r="E4" s="20" t="s">
        <v>25</v>
      </c>
      <c r="F4" s="20" t="s">
        <v>27</v>
      </c>
      <c r="G4" s="20" t="s">
        <v>65</v>
      </c>
      <c r="H4" s="20" t="s">
        <v>66</v>
      </c>
      <c r="I4" s="20" t="s">
        <v>67</v>
      </c>
      <c r="J4" s="20" t="s">
        <v>68</v>
      </c>
      <c r="K4" s="20" t="s">
        <v>69</v>
      </c>
      <c r="L4" s="20" t="s">
        <v>70</v>
      </c>
      <c r="M4" s="20" t="s">
        <v>71</v>
      </c>
    </row>
    <row r="5" spans="1:18" s="18" customFormat="1" ht="17.100000000000001" customHeight="1">
      <c r="A5" s="21">
        <v>3</v>
      </c>
      <c r="B5" s="21">
        <v>1</v>
      </c>
      <c r="C5" s="22">
        <v>301</v>
      </c>
      <c r="D5" s="23" t="s">
        <v>80</v>
      </c>
      <c r="E5" s="24" t="s">
        <v>81</v>
      </c>
      <c r="F5" s="25" t="s">
        <v>82</v>
      </c>
      <c r="G5" s="25">
        <v>141.07</v>
      </c>
      <c r="H5" s="26">
        <f>F5-G5</f>
        <v>37.5</v>
      </c>
      <c r="I5" s="7" t="s">
        <v>83</v>
      </c>
      <c r="J5" s="25">
        <f>K5/F5</f>
        <v>12100</v>
      </c>
      <c r="K5" s="34">
        <v>2160697</v>
      </c>
      <c r="L5" s="23" t="s">
        <v>75</v>
      </c>
      <c r="M5" s="23"/>
      <c r="O5" s="17"/>
      <c r="P5" s="17"/>
      <c r="Q5" s="17"/>
      <c r="R5" s="17"/>
    </row>
    <row r="6" spans="1:18" s="18" customFormat="1" ht="17.100000000000001" customHeight="1">
      <c r="A6" s="21">
        <v>3</v>
      </c>
      <c r="B6" s="21">
        <v>1</v>
      </c>
      <c r="C6" s="22">
        <v>302</v>
      </c>
      <c r="D6" s="23" t="s">
        <v>80</v>
      </c>
      <c r="E6" s="24" t="s">
        <v>81</v>
      </c>
      <c r="F6" s="25" t="s">
        <v>82</v>
      </c>
      <c r="G6" s="25">
        <v>141.07</v>
      </c>
      <c r="H6" s="26">
        <f t="shared" ref="H6:H37" si="0">F6-G6</f>
        <v>37.5</v>
      </c>
      <c r="I6" s="7" t="s">
        <v>74</v>
      </c>
      <c r="J6" s="25">
        <f>K6/F6</f>
        <v>11938.7096936776</v>
      </c>
      <c r="K6" s="34">
        <v>2131895.39</v>
      </c>
      <c r="L6" s="23" t="s">
        <v>75</v>
      </c>
      <c r="M6" s="23"/>
      <c r="O6" s="17"/>
      <c r="P6" s="17"/>
      <c r="Q6" s="17"/>
      <c r="R6" s="17"/>
    </row>
    <row r="7" spans="1:18" s="18" customFormat="1" ht="17.100000000000001" customHeight="1">
      <c r="A7" s="21">
        <v>3</v>
      </c>
      <c r="B7" s="21">
        <v>1</v>
      </c>
      <c r="C7" s="22">
        <v>501</v>
      </c>
      <c r="D7" s="23" t="s">
        <v>80</v>
      </c>
      <c r="E7" s="24" t="s">
        <v>84</v>
      </c>
      <c r="F7" s="25" t="s">
        <v>85</v>
      </c>
      <c r="G7" s="25">
        <v>125.28</v>
      </c>
      <c r="H7" s="26">
        <f t="shared" si="0"/>
        <v>33.29</v>
      </c>
      <c r="I7" s="7" t="s">
        <v>74</v>
      </c>
      <c r="J7" s="25">
        <f>K7/F7</f>
        <v>13390.3225704736</v>
      </c>
      <c r="K7" s="34">
        <v>2123303.4500000002</v>
      </c>
      <c r="L7" s="23" t="s">
        <v>75</v>
      </c>
      <c r="M7" s="23"/>
      <c r="O7" s="17"/>
      <c r="P7" s="17"/>
      <c r="Q7" s="17"/>
      <c r="R7" s="17"/>
    </row>
    <row r="8" spans="1:18" ht="17.100000000000001" customHeight="1">
      <c r="A8" s="21">
        <v>3</v>
      </c>
      <c r="B8" s="21">
        <v>1</v>
      </c>
      <c r="C8" s="22">
        <v>502</v>
      </c>
      <c r="D8" s="23" t="s">
        <v>80</v>
      </c>
      <c r="E8" s="24" t="s">
        <v>84</v>
      </c>
      <c r="F8" s="25" t="s">
        <v>85</v>
      </c>
      <c r="G8" s="25">
        <v>125.28</v>
      </c>
      <c r="H8" s="26">
        <f t="shared" si="0"/>
        <v>33.29</v>
      </c>
      <c r="I8" s="7" t="s">
        <v>74</v>
      </c>
      <c r="J8" s="25">
        <f>K8/F8</f>
        <v>13229.032225515501</v>
      </c>
      <c r="K8" s="41">
        <v>2097727.64</v>
      </c>
      <c r="L8" s="23" t="s">
        <v>75</v>
      </c>
      <c r="M8" s="42"/>
      <c r="O8" s="17"/>
      <c r="P8" s="17"/>
      <c r="Q8" s="17"/>
      <c r="R8" s="17"/>
    </row>
    <row r="9" spans="1:18" ht="17.100000000000001" customHeight="1">
      <c r="A9" s="21">
        <v>3</v>
      </c>
      <c r="B9" s="21">
        <v>2</v>
      </c>
      <c r="C9" s="22">
        <v>304</v>
      </c>
      <c r="D9" s="23" t="s">
        <v>80</v>
      </c>
      <c r="E9" s="24" t="s">
        <v>81</v>
      </c>
      <c r="F9" s="25" t="s">
        <v>82</v>
      </c>
      <c r="G9" s="25">
        <v>141.07</v>
      </c>
      <c r="H9" s="26">
        <f t="shared" si="0"/>
        <v>37.5</v>
      </c>
      <c r="I9" s="7" t="s">
        <v>74</v>
      </c>
      <c r="J9" s="25">
        <f t="shared" ref="J9:J37" si="1">K9/F9</f>
        <v>10765.978495828</v>
      </c>
      <c r="K9" s="41">
        <v>1922480.78</v>
      </c>
      <c r="L9" s="23" t="s">
        <v>75</v>
      </c>
      <c r="M9" s="42"/>
      <c r="O9" s="17"/>
      <c r="P9" s="17"/>
      <c r="Q9" s="17"/>
      <c r="R9" s="17"/>
    </row>
    <row r="10" spans="1:18" ht="17.100000000000001" customHeight="1">
      <c r="A10" s="21">
        <v>3</v>
      </c>
      <c r="B10" s="21">
        <v>2</v>
      </c>
      <c r="C10" s="22">
        <v>503</v>
      </c>
      <c r="D10" s="23" t="s">
        <v>80</v>
      </c>
      <c r="E10" s="24" t="s">
        <v>84</v>
      </c>
      <c r="F10" s="25" t="s">
        <v>85</v>
      </c>
      <c r="G10" s="25">
        <v>125.28</v>
      </c>
      <c r="H10" s="26">
        <f t="shared" si="0"/>
        <v>33.29</v>
      </c>
      <c r="I10" s="7" t="s">
        <v>74</v>
      </c>
      <c r="J10" s="25">
        <f t="shared" si="1"/>
        <v>12012.4300939648</v>
      </c>
      <c r="K10" s="41">
        <v>1904811.04</v>
      </c>
      <c r="L10" s="23" t="s">
        <v>75</v>
      </c>
      <c r="M10" s="42"/>
      <c r="O10" s="17"/>
      <c r="P10" s="17"/>
      <c r="Q10" s="17"/>
      <c r="R10" s="17"/>
    </row>
    <row r="11" spans="1:18" ht="17.100000000000001" customHeight="1">
      <c r="A11" s="21">
        <v>3</v>
      </c>
      <c r="B11" s="21">
        <v>2</v>
      </c>
      <c r="C11" s="22">
        <v>504</v>
      </c>
      <c r="D11" s="23" t="s">
        <v>80</v>
      </c>
      <c r="E11" s="24" t="s">
        <v>84</v>
      </c>
      <c r="F11" s="25" t="s">
        <v>85</v>
      </c>
      <c r="G11" s="25">
        <v>125.28</v>
      </c>
      <c r="H11" s="26">
        <f t="shared" si="0"/>
        <v>33.29</v>
      </c>
      <c r="I11" s="7" t="s">
        <v>74</v>
      </c>
      <c r="J11" s="25">
        <f t="shared" si="1"/>
        <v>11953.075234911999</v>
      </c>
      <c r="K11" s="41">
        <v>1895399.14</v>
      </c>
      <c r="L11" s="23" t="s">
        <v>75</v>
      </c>
      <c r="M11" s="42"/>
      <c r="O11" s="17"/>
      <c r="P11" s="17"/>
      <c r="Q11" s="17"/>
      <c r="R11" s="17"/>
    </row>
    <row r="12" spans="1:18" ht="17.100000000000001" customHeight="1">
      <c r="A12" s="21">
        <v>3</v>
      </c>
      <c r="B12" s="21">
        <v>3</v>
      </c>
      <c r="C12" s="22">
        <v>105</v>
      </c>
      <c r="D12" s="23" t="s">
        <v>80</v>
      </c>
      <c r="E12" s="24" t="s">
        <v>81</v>
      </c>
      <c r="F12" s="25" t="s">
        <v>86</v>
      </c>
      <c r="G12" s="25">
        <v>154.97999999999999</v>
      </c>
      <c r="H12" s="26">
        <f t="shared" si="0"/>
        <v>41.19</v>
      </c>
      <c r="I12" s="7" t="s">
        <v>74</v>
      </c>
      <c r="J12" s="25">
        <f t="shared" si="1"/>
        <v>12390</v>
      </c>
      <c r="K12" s="41">
        <v>2430546.2999999998</v>
      </c>
      <c r="L12" s="23" t="s">
        <v>75</v>
      </c>
      <c r="M12" s="42"/>
      <c r="O12" s="17"/>
      <c r="P12" s="17"/>
      <c r="Q12" s="17"/>
      <c r="R12" s="17"/>
    </row>
    <row r="13" spans="1:18" ht="17.100000000000001" customHeight="1">
      <c r="A13" s="21">
        <v>3</v>
      </c>
      <c r="B13" s="21">
        <v>3</v>
      </c>
      <c r="C13" s="22">
        <v>106</v>
      </c>
      <c r="D13" s="23" t="s">
        <v>80</v>
      </c>
      <c r="E13" s="24" t="s">
        <v>81</v>
      </c>
      <c r="F13" s="25" t="s">
        <v>86</v>
      </c>
      <c r="G13" s="25">
        <v>154.97999999999999</v>
      </c>
      <c r="H13" s="26">
        <f t="shared" si="0"/>
        <v>41.19</v>
      </c>
      <c r="I13" s="7" t="s">
        <v>74</v>
      </c>
      <c r="J13" s="25">
        <f t="shared" si="1"/>
        <v>12486.774175460099</v>
      </c>
      <c r="K13" s="41">
        <v>2449530.4900000002</v>
      </c>
      <c r="L13" s="23" t="s">
        <v>75</v>
      </c>
      <c r="M13" s="42"/>
      <c r="O13" s="17"/>
      <c r="P13" s="17"/>
      <c r="Q13" s="17"/>
      <c r="R13" s="17"/>
    </row>
    <row r="14" spans="1:18" ht="17.100000000000001" customHeight="1">
      <c r="A14" s="21">
        <v>3</v>
      </c>
      <c r="B14" s="21">
        <v>3</v>
      </c>
      <c r="C14" s="22">
        <v>305</v>
      </c>
      <c r="D14" s="23" t="s">
        <v>80</v>
      </c>
      <c r="E14" s="24" t="s">
        <v>81</v>
      </c>
      <c r="F14" s="25" t="s">
        <v>82</v>
      </c>
      <c r="G14" s="25">
        <v>141.07</v>
      </c>
      <c r="H14" s="26">
        <f t="shared" si="0"/>
        <v>37.5</v>
      </c>
      <c r="I14" s="7" t="s">
        <v>74</v>
      </c>
      <c r="J14" s="25">
        <f t="shared" si="1"/>
        <v>10884.688189505499</v>
      </c>
      <c r="K14" s="41">
        <v>1943678.77</v>
      </c>
      <c r="L14" s="23" t="s">
        <v>75</v>
      </c>
      <c r="M14" s="42"/>
      <c r="O14" s="17"/>
      <c r="P14" s="17"/>
      <c r="Q14" s="17"/>
      <c r="R14" s="17"/>
    </row>
    <row r="15" spans="1:18" ht="17.100000000000001" customHeight="1">
      <c r="A15" s="21">
        <v>3</v>
      </c>
      <c r="B15" s="21">
        <v>3</v>
      </c>
      <c r="C15" s="22">
        <v>306</v>
      </c>
      <c r="D15" s="23" t="s">
        <v>80</v>
      </c>
      <c r="E15" s="24" t="s">
        <v>81</v>
      </c>
      <c r="F15" s="25" t="s">
        <v>82</v>
      </c>
      <c r="G15" s="25">
        <v>141.07</v>
      </c>
      <c r="H15" s="26">
        <f t="shared" si="0"/>
        <v>37.5</v>
      </c>
      <c r="I15" s="7" t="s">
        <v>74</v>
      </c>
      <c r="J15" s="25">
        <f t="shared" si="1"/>
        <v>10983.6129249034</v>
      </c>
      <c r="K15" s="41">
        <v>1961343.76</v>
      </c>
      <c r="L15" s="23" t="s">
        <v>75</v>
      </c>
      <c r="M15" s="42"/>
      <c r="O15" s="17"/>
      <c r="P15" s="17"/>
      <c r="Q15" s="17"/>
      <c r="R15" s="17"/>
    </row>
    <row r="16" spans="1:18" ht="17.100000000000001" customHeight="1">
      <c r="A16" s="21">
        <v>3</v>
      </c>
      <c r="B16" s="21">
        <v>3</v>
      </c>
      <c r="C16" s="22">
        <v>505</v>
      </c>
      <c r="D16" s="23" t="s">
        <v>80</v>
      </c>
      <c r="E16" s="24" t="s">
        <v>84</v>
      </c>
      <c r="F16" s="25" t="s">
        <v>85</v>
      </c>
      <c r="G16" s="25">
        <v>125.28</v>
      </c>
      <c r="H16" s="26">
        <f t="shared" si="0"/>
        <v>33.29</v>
      </c>
      <c r="I16" s="7" t="s">
        <v>74</v>
      </c>
      <c r="J16" s="25">
        <f t="shared" si="1"/>
        <v>12071.784953017601</v>
      </c>
      <c r="K16" s="41">
        <v>1914222.94</v>
      </c>
      <c r="L16" s="23" t="s">
        <v>75</v>
      </c>
      <c r="M16" s="42"/>
      <c r="O16" s="17"/>
      <c r="P16" s="17"/>
      <c r="Q16" s="17"/>
      <c r="R16" s="17"/>
    </row>
    <row r="17" spans="1:18" ht="17.100000000000001" customHeight="1">
      <c r="A17" s="21">
        <v>5</v>
      </c>
      <c r="B17" s="21">
        <v>2</v>
      </c>
      <c r="C17" s="22">
        <v>303</v>
      </c>
      <c r="D17" s="23" t="s">
        <v>80</v>
      </c>
      <c r="E17" s="24" t="s">
        <v>81</v>
      </c>
      <c r="F17" s="25" t="s">
        <v>82</v>
      </c>
      <c r="G17" s="25">
        <v>141.07</v>
      </c>
      <c r="H17" s="26">
        <f t="shared" si="0"/>
        <v>37.5</v>
      </c>
      <c r="I17" s="7" t="s">
        <v>74</v>
      </c>
      <c r="J17" s="25">
        <f t="shared" si="1"/>
        <v>9935.0107520860201</v>
      </c>
      <c r="K17" s="41">
        <v>1774094.87</v>
      </c>
      <c r="L17" s="23" t="s">
        <v>75</v>
      </c>
      <c r="M17" s="42"/>
      <c r="O17" s="17"/>
      <c r="P17" s="17"/>
      <c r="Q17" s="17"/>
      <c r="R17" s="17"/>
    </row>
    <row r="18" spans="1:18" ht="17.100000000000001" customHeight="1">
      <c r="A18" s="21">
        <v>5</v>
      </c>
      <c r="B18" s="21">
        <v>2</v>
      </c>
      <c r="C18" s="22">
        <v>304</v>
      </c>
      <c r="D18" s="23" t="s">
        <v>80</v>
      </c>
      <c r="E18" s="24" t="s">
        <v>81</v>
      </c>
      <c r="F18" s="25" t="s">
        <v>82</v>
      </c>
      <c r="G18" s="25">
        <v>141.07</v>
      </c>
      <c r="H18" s="26">
        <f t="shared" si="0"/>
        <v>37.5</v>
      </c>
      <c r="I18" s="7" t="s">
        <v>74</v>
      </c>
      <c r="J18" s="25">
        <f t="shared" si="1"/>
        <v>9875.6559332474699</v>
      </c>
      <c r="K18" s="41">
        <v>1763495.88</v>
      </c>
      <c r="L18" s="23" t="s">
        <v>75</v>
      </c>
      <c r="M18" s="42"/>
      <c r="O18" s="17"/>
      <c r="P18" s="17"/>
      <c r="Q18" s="17"/>
      <c r="R18" s="17"/>
    </row>
    <row r="19" spans="1:18" ht="17.100000000000001" customHeight="1">
      <c r="A19" s="21">
        <v>5</v>
      </c>
      <c r="B19" s="21">
        <v>2</v>
      </c>
      <c r="C19" s="22">
        <v>503</v>
      </c>
      <c r="D19" s="23" t="s">
        <v>80</v>
      </c>
      <c r="E19" s="24" t="s">
        <v>84</v>
      </c>
      <c r="F19" s="25" t="s">
        <v>85</v>
      </c>
      <c r="G19" s="25">
        <v>125.28</v>
      </c>
      <c r="H19" s="26">
        <f t="shared" si="0"/>
        <v>33.29</v>
      </c>
      <c r="I19" s="7" t="s">
        <v>74</v>
      </c>
      <c r="J19" s="25">
        <f t="shared" si="1"/>
        <v>11122.1075234912</v>
      </c>
      <c r="K19" s="41">
        <v>1763632.59</v>
      </c>
      <c r="L19" s="23" t="s">
        <v>75</v>
      </c>
      <c r="M19" s="42"/>
      <c r="O19" s="17"/>
      <c r="P19" s="17"/>
      <c r="Q19" s="17"/>
      <c r="R19" s="17"/>
    </row>
    <row r="20" spans="1:18" ht="17.100000000000001" customHeight="1">
      <c r="A20" s="21">
        <v>5</v>
      </c>
      <c r="B20" s="21">
        <v>2</v>
      </c>
      <c r="C20" s="22">
        <v>504</v>
      </c>
      <c r="D20" s="23" t="s">
        <v>80</v>
      </c>
      <c r="E20" s="24" t="s">
        <v>84</v>
      </c>
      <c r="F20" s="25">
        <v>158.57</v>
      </c>
      <c r="G20" s="25">
        <v>125.28</v>
      </c>
      <c r="H20" s="26">
        <f t="shared" si="0"/>
        <v>33.29</v>
      </c>
      <c r="I20" s="7" t="s">
        <v>74</v>
      </c>
      <c r="J20" s="25">
        <f t="shared" si="1"/>
        <v>11062.7526644384</v>
      </c>
      <c r="K20" s="41">
        <v>1754220.69</v>
      </c>
      <c r="L20" s="23" t="s">
        <v>75</v>
      </c>
      <c r="M20" s="42"/>
      <c r="O20" s="17"/>
      <c r="P20" s="17"/>
      <c r="Q20" s="17"/>
      <c r="R20" s="17"/>
    </row>
    <row r="21" spans="1:18" ht="17.100000000000001" customHeight="1">
      <c r="A21" s="21">
        <v>5</v>
      </c>
      <c r="B21" s="21">
        <v>3</v>
      </c>
      <c r="C21" s="22">
        <v>105</v>
      </c>
      <c r="D21" s="23" t="s">
        <v>80</v>
      </c>
      <c r="E21" s="24" t="s">
        <v>81</v>
      </c>
      <c r="F21" s="25" t="s">
        <v>86</v>
      </c>
      <c r="G21" s="25">
        <v>154.97999999999999</v>
      </c>
      <c r="H21" s="26">
        <f t="shared" si="0"/>
        <v>41.19</v>
      </c>
      <c r="I21" s="7" t="s">
        <v>74</v>
      </c>
      <c r="J21" s="25">
        <f t="shared" si="1"/>
        <v>11519.032267930899</v>
      </c>
      <c r="K21" s="41">
        <v>2259688.56</v>
      </c>
      <c r="L21" s="23" t="s">
        <v>75</v>
      </c>
      <c r="M21" s="42"/>
      <c r="O21" s="17"/>
      <c r="P21" s="17"/>
      <c r="Q21" s="17"/>
      <c r="R21" s="17"/>
    </row>
    <row r="22" spans="1:18" ht="17.100000000000001" customHeight="1">
      <c r="A22" s="21">
        <v>5</v>
      </c>
      <c r="B22" s="21">
        <v>3</v>
      </c>
      <c r="C22" s="22">
        <v>505</v>
      </c>
      <c r="D22" s="23" t="s">
        <v>80</v>
      </c>
      <c r="E22" s="24" t="s">
        <v>84</v>
      </c>
      <c r="F22" s="25" t="s">
        <v>85</v>
      </c>
      <c r="G22" s="25">
        <v>125.28</v>
      </c>
      <c r="H22" s="26">
        <f t="shared" si="0"/>
        <v>33.29</v>
      </c>
      <c r="I22" s="7" t="s">
        <v>74</v>
      </c>
      <c r="J22" s="25">
        <f t="shared" si="1"/>
        <v>11181.462382543999</v>
      </c>
      <c r="K22" s="41">
        <v>1773044.49</v>
      </c>
      <c r="L22" s="23" t="s">
        <v>75</v>
      </c>
      <c r="M22" s="42"/>
      <c r="O22" s="17"/>
      <c r="P22" s="17"/>
      <c r="Q22" s="17"/>
      <c r="R22" s="17"/>
    </row>
    <row r="23" spans="1:18" ht="17.100000000000001" customHeight="1">
      <c r="A23" s="21">
        <v>5</v>
      </c>
      <c r="B23" s="21">
        <v>3</v>
      </c>
      <c r="C23" s="22">
        <v>506</v>
      </c>
      <c r="D23" s="23" t="s">
        <v>80</v>
      </c>
      <c r="E23" s="24" t="s">
        <v>84</v>
      </c>
      <c r="F23" s="25">
        <v>158.57</v>
      </c>
      <c r="G23" s="25">
        <v>125.28</v>
      </c>
      <c r="H23" s="26">
        <f t="shared" si="0"/>
        <v>33.29</v>
      </c>
      <c r="I23" s="7" t="s">
        <v>74</v>
      </c>
      <c r="J23" s="25">
        <f t="shared" si="1"/>
        <v>11280.3870845683</v>
      </c>
      <c r="K23" s="41">
        <v>1788730.98</v>
      </c>
      <c r="L23" s="23" t="s">
        <v>75</v>
      </c>
      <c r="M23" s="42"/>
      <c r="O23" s="17"/>
      <c r="P23" s="17"/>
      <c r="Q23" s="17"/>
      <c r="R23" s="17"/>
    </row>
    <row r="24" spans="1:18" ht="17.100000000000001" customHeight="1">
      <c r="A24" s="21">
        <v>7</v>
      </c>
      <c r="B24" s="21">
        <v>1</v>
      </c>
      <c r="C24" s="22">
        <v>101</v>
      </c>
      <c r="D24" s="23" t="s">
        <v>80</v>
      </c>
      <c r="E24" s="24" t="s">
        <v>81</v>
      </c>
      <c r="F24" s="25" t="s">
        <v>86</v>
      </c>
      <c r="G24" s="25">
        <v>154.97999999999999</v>
      </c>
      <c r="H24" s="26">
        <f t="shared" si="0"/>
        <v>41.19</v>
      </c>
      <c r="I24" s="7" t="s">
        <v>74</v>
      </c>
      <c r="J24" s="25">
        <f t="shared" si="1"/>
        <v>12100</v>
      </c>
      <c r="K24" s="41">
        <v>2373657</v>
      </c>
      <c r="L24" s="23" t="s">
        <v>75</v>
      </c>
      <c r="M24" s="42"/>
      <c r="O24" s="17"/>
      <c r="P24" s="17"/>
      <c r="Q24" s="17"/>
      <c r="R24" s="17"/>
    </row>
    <row r="25" spans="1:18" ht="17.100000000000001" customHeight="1">
      <c r="A25" s="21">
        <v>7</v>
      </c>
      <c r="B25" s="21">
        <v>1</v>
      </c>
      <c r="C25" s="22">
        <v>102</v>
      </c>
      <c r="D25" s="23" t="s">
        <v>80</v>
      </c>
      <c r="E25" s="24" t="s">
        <v>81</v>
      </c>
      <c r="F25" s="25" t="s">
        <v>86</v>
      </c>
      <c r="G25" s="25">
        <v>154.97999999999999</v>
      </c>
      <c r="H25" s="26">
        <f t="shared" si="0"/>
        <v>41.19</v>
      </c>
      <c r="I25" s="7" t="s">
        <v>74</v>
      </c>
      <c r="J25" s="25">
        <f t="shared" si="1"/>
        <v>11938.7096905745</v>
      </c>
      <c r="K25" s="41">
        <v>2342016.6800000002</v>
      </c>
      <c r="L25" s="23" t="s">
        <v>75</v>
      </c>
      <c r="M25" s="42"/>
      <c r="O25" s="17"/>
      <c r="P25" s="17"/>
      <c r="Q25" s="17"/>
      <c r="R25" s="17"/>
    </row>
    <row r="26" spans="1:18" ht="17.100000000000001" customHeight="1">
      <c r="A26" s="21">
        <v>7</v>
      </c>
      <c r="B26" s="21">
        <v>1</v>
      </c>
      <c r="C26" s="22">
        <v>502</v>
      </c>
      <c r="D26" s="23" t="s">
        <v>80</v>
      </c>
      <c r="E26" s="24" t="s">
        <v>84</v>
      </c>
      <c r="F26" s="25" t="s">
        <v>85</v>
      </c>
      <c r="G26" s="25">
        <v>125.28</v>
      </c>
      <c r="H26" s="26">
        <f t="shared" si="0"/>
        <v>33.29</v>
      </c>
      <c r="I26" s="7" t="s">
        <v>74</v>
      </c>
      <c r="J26" s="25">
        <f t="shared" si="1"/>
        <v>11293.5484013369</v>
      </c>
      <c r="K26" s="41">
        <v>1790817.97</v>
      </c>
      <c r="L26" s="23" t="s">
        <v>75</v>
      </c>
      <c r="M26" s="42"/>
      <c r="O26" s="17"/>
      <c r="P26" s="17"/>
      <c r="Q26" s="17"/>
      <c r="R26" s="17"/>
    </row>
    <row r="27" spans="1:18" ht="17.100000000000001" customHeight="1">
      <c r="A27" s="21">
        <v>7</v>
      </c>
      <c r="B27" s="21">
        <v>2</v>
      </c>
      <c r="C27" s="22">
        <v>103</v>
      </c>
      <c r="D27" s="23" t="s">
        <v>80</v>
      </c>
      <c r="E27" s="24" t="s">
        <v>81</v>
      </c>
      <c r="F27" s="25" t="s">
        <v>86</v>
      </c>
      <c r="G27" s="25">
        <v>154.97999999999999</v>
      </c>
      <c r="H27" s="26">
        <f t="shared" si="0"/>
        <v>41.19</v>
      </c>
      <c r="I27" s="7" t="s">
        <v>74</v>
      </c>
      <c r="J27" s="25">
        <f t="shared" si="1"/>
        <v>11766.666666666701</v>
      </c>
      <c r="K27" s="41">
        <v>2308267</v>
      </c>
      <c r="L27" s="23" t="s">
        <v>75</v>
      </c>
      <c r="M27" s="42"/>
      <c r="O27" s="17"/>
      <c r="P27" s="17"/>
      <c r="Q27" s="17"/>
      <c r="R27" s="17"/>
    </row>
    <row r="28" spans="1:18" ht="17.100000000000001" customHeight="1">
      <c r="A28" s="21">
        <v>7</v>
      </c>
      <c r="B28" s="21">
        <v>2</v>
      </c>
      <c r="C28" s="22">
        <v>104</v>
      </c>
      <c r="D28" s="23" t="s">
        <v>80</v>
      </c>
      <c r="E28" s="24" t="s">
        <v>81</v>
      </c>
      <c r="F28" s="25" t="s">
        <v>86</v>
      </c>
      <c r="G28" s="25">
        <v>154.97999999999999</v>
      </c>
      <c r="H28" s="26">
        <f t="shared" si="0"/>
        <v>41.19</v>
      </c>
      <c r="I28" s="7" t="s">
        <v>74</v>
      </c>
      <c r="J28" s="25">
        <f t="shared" si="1"/>
        <v>11702.1505327012</v>
      </c>
      <c r="K28" s="41">
        <v>2295610.87</v>
      </c>
      <c r="L28" s="23" t="s">
        <v>75</v>
      </c>
      <c r="M28" s="42"/>
      <c r="O28" s="17"/>
      <c r="P28" s="17"/>
      <c r="Q28" s="17"/>
      <c r="R28" s="17"/>
    </row>
    <row r="29" spans="1:18" ht="17.100000000000001" customHeight="1">
      <c r="A29" s="21">
        <v>7</v>
      </c>
      <c r="B29" s="21">
        <v>2</v>
      </c>
      <c r="C29" s="22">
        <v>304</v>
      </c>
      <c r="D29" s="23" t="s">
        <v>80</v>
      </c>
      <c r="E29" s="24" t="s">
        <v>81</v>
      </c>
      <c r="F29" s="25" t="s">
        <v>82</v>
      </c>
      <c r="G29" s="25">
        <v>141.07</v>
      </c>
      <c r="H29" s="26">
        <f t="shared" si="0"/>
        <v>37.5</v>
      </c>
      <c r="I29" s="7" t="s">
        <v>74</v>
      </c>
      <c r="J29" s="25">
        <f t="shared" si="1"/>
        <v>9766.6666853334791</v>
      </c>
      <c r="K29" s="41">
        <v>1744033.67</v>
      </c>
      <c r="L29" s="23" t="s">
        <v>75</v>
      </c>
      <c r="M29" s="42"/>
      <c r="O29" s="17"/>
      <c r="P29" s="17"/>
      <c r="Q29" s="17"/>
      <c r="R29" s="17"/>
    </row>
    <row r="30" spans="1:18" ht="17.100000000000001" customHeight="1">
      <c r="A30" s="21">
        <v>7</v>
      </c>
      <c r="B30" s="21">
        <v>2</v>
      </c>
      <c r="C30" s="22">
        <v>503</v>
      </c>
      <c r="D30" s="23" t="s">
        <v>80</v>
      </c>
      <c r="E30" s="24" t="s">
        <v>84</v>
      </c>
      <c r="F30" s="25">
        <v>158.57</v>
      </c>
      <c r="G30" s="25">
        <v>125.28</v>
      </c>
      <c r="H30" s="26">
        <f t="shared" si="0"/>
        <v>33.29</v>
      </c>
      <c r="I30" s="7" t="s">
        <v>74</v>
      </c>
      <c r="J30" s="25">
        <f t="shared" si="1"/>
        <v>11121.5053919405</v>
      </c>
      <c r="K30" s="41">
        <v>1763537.11</v>
      </c>
      <c r="L30" s="23" t="s">
        <v>75</v>
      </c>
      <c r="M30" s="42"/>
      <c r="O30" s="17"/>
      <c r="P30" s="17"/>
      <c r="Q30" s="17"/>
      <c r="R30" s="17"/>
    </row>
    <row r="31" spans="1:18" ht="17.100000000000001" customHeight="1">
      <c r="A31" s="21">
        <v>7</v>
      </c>
      <c r="B31" s="21">
        <v>2</v>
      </c>
      <c r="C31" s="22">
        <v>504</v>
      </c>
      <c r="D31" s="23" t="s">
        <v>80</v>
      </c>
      <c r="E31" s="24" t="s">
        <v>84</v>
      </c>
      <c r="F31" s="25" t="s">
        <v>85</v>
      </c>
      <c r="G31" s="25">
        <v>125.28</v>
      </c>
      <c r="H31" s="26">
        <f t="shared" si="0"/>
        <v>33.29</v>
      </c>
      <c r="I31" s="7" t="s">
        <v>74</v>
      </c>
      <c r="J31" s="25">
        <f t="shared" si="1"/>
        <v>11056.9892161191</v>
      </c>
      <c r="K31" s="41">
        <v>1753306.78</v>
      </c>
      <c r="L31" s="23" t="s">
        <v>75</v>
      </c>
      <c r="M31" s="42"/>
      <c r="O31" s="17"/>
      <c r="P31" s="17"/>
      <c r="Q31" s="17"/>
      <c r="R31" s="17"/>
    </row>
    <row r="32" spans="1:18" ht="17.100000000000001" customHeight="1">
      <c r="A32" s="21">
        <v>7</v>
      </c>
      <c r="B32" s="21">
        <v>3</v>
      </c>
      <c r="C32" s="22">
        <v>105</v>
      </c>
      <c r="D32" s="23" t="s">
        <v>80</v>
      </c>
      <c r="E32" s="24" t="s">
        <v>81</v>
      </c>
      <c r="F32" s="25" t="s">
        <v>86</v>
      </c>
      <c r="G32" s="25">
        <v>154.97999999999999</v>
      </c>
      <c r="H32" s="26">
        <f t="shared" si="0"/>
        <v>41.19</v>
      </c>
      <c r="I32" s="7" t="s">
        <v>74</v>
      </c>
      <c r="J32" s="25">
        <f t="shared" si="1"/>
        <v>11723.6559106897</v>
      </c>
      <c r="K32" s="41">
        <v>2299829.58</v>
      </c>
      <c r="L32" s="23" t="s">
        <v>75</v>
      </c>
      <c r="M32" s="42"/>
      <c r="O32" s="17"/>
      <c r="P32" s="17"/>
      <c r="Q32" s="17"/>
      <c r="R32" s="17"/>
    </row>
    <row r="33" spans="1:18" ht="17.100000000000001" customHeight="1">
      <c r="A33" s="21">
        <v>7</v>
      </c>
      <c r="B33" s="21">
        <v>3</v>
      </c>
      <c r="C33" s="22">
        <v>106</v>
      </c>
      <c r="D33" s="23" t="s">
        <v>80</v>
      </c>
      <c r="E33" s="24" t="s">
        <v>81</v>
      </c>
      <c r="F33" s="25" t="s">
        <v>86</v>
      </c>
      <c r="G33" s="25">
        <v>154.97999999999999</v>
      </c>
      <c r="H33" s="26">
        <f t="shared" si="0"/>
        <v>41.19</v>
      </c>
      <c r="I33" s="7" t="s">
        <v>74</v>
      </c>
      <c r="J33" s="25">
        <f t="shared" si="1"/>
        <v>11723.6559106897</v>
      </c>
      <c r="K33" s="41">
        <v>2299829.58</v>
      </c>
      <c r="L33" s="23" t="s">
        <v>75</v>
      </c>
      <c r="M33" s="42"/>
      <c r="O33" s="17"/>
      <c r="P33" s="17"/>
      <c r="Q33" s="17"/>
      <c r="R33" s="17"/>
    </row>
    <row r="34" spans="1:18" ht="17.100000000000001" customHeight="1">
      <c r="A34" s="21">
        <v>7</v>
      </c>
      <c r="B34" s="21">
        <v>3</v>
      </c>
      <c r="C34" s="22">
        <v>305</v>
      </c>
      <c r="D34" s="23" t="s">
        <v>80</v>
      </c>
      <c r="E34" s="24" t="s">
        <v>81</v>
      </c>
      <c r="F34" s="25" t="s">
        <v>82</v>
      </c>
      <c r="G34" s="25">
        <v>141.07</v>
      </c>
      <c r="H34" s="26">
        <f t="shared" si="0"/>
        <v>37.5</v>
      </c>
      <c r="I34" s="7" t="s">
        <v>74</v>
      </c>
      <c r="J34" s="25">
        <f t="shared" si="1"/>
        <v>9895.6989415915305</v>
      </c>
      <c r="K34" s="41">
        <v>1767074.96</v>
      </c>
      <c r="L34" s="23" t="s">
        <v>75</v>
      </c>
      <c r="M34" s="42"/>
      <c r="O34" s="17"/>
      <c r="P34" s="17"/>
      <c r="Q34" s="17"/>
      <c r="R34" s="17"/>
    </row>
    <row r="35" spans="1:18" ht="17.100000000000001" customHeight="1">
      <c r="A35" s="21">
        <v>7</v>
      </c>
      <c r="B35" s="21">
        <v>3</v>
      </c>
      <c r="C35" s="22">
        <v>306</v>
      </c>
      <c r="D35" s="23" t="s">
        <v>80</v>
      </c>
      <c r="E35" s="24" t="s">
        <v>81</v>
      </c>
      <c r="F35" s="25" t="s">
        <v>82</v>
      </c>
      <c r="G35" s="25">
        <v>141.07</v>
      </c>
      <c r="H35" s="26">
        <f t="shared" si="0"/>
        <v>37.5</v>
      </c>
      <c r="I35" s="7" t="s">
        <v>74</v>
      </c>
      <c r="J35" s="25">
        <f t="shared" si="1"/>
        <v>10003.225793806399</v>
      </c>
      <c r="K35" s="41">
        <v>1786276.03</v>
      </c>
      <c r="L35" s="23" t="s">
        <v>75</v>
      </c>
      <c r="M35" s="42"/>
      <c r="O35" s="17"/>
      <c r="P35" s="17"/>
      <c r="Q35" s="17"/>
      <c r="R35" s="17"/>
    </row>
    <row r="36" spans="1:18" ht="17.100000000000001" customHeight="1">
      <c r="A36" s="21">
        <v>7</v>
      </c>
      <c r="B36" s="21">
        <v>3</v>
      </c>
      <c r="C36" s="22">
        <v>505</v>
      </c>
      <c r="D36" s="23" t="s">
        <v>80</v>
      </c>
      <c r="E36" s="24" t="s">
        <v>84</v>
      </c>
      <c r="F36" s="25" t="s">
        <v>85</v>
      </c>
      <c r="G36" s="25">
        <v>125.28</v>
      </c>
      <c r="H36" s="26">
        <f t="shared" si="0"/>
        <v>33.29</v>
      </c>
      <c r="I36" s="7" t="s">
        <v>74</v>
      </c>
      <c r="J36" s="25">
        <f t="shared" si="1"/>
        <v>11186.021504698199</v>
      </c>
      <c r="K36" s="41">
        <v>1773767.43</v>
      </c>
      <c r="L36" s="23" t="s">
        <v>75</v>
      </c>
      <c r="M36" s="42"/>
      <c r="O36" s="17"/>
      <c r="P36" s="17"/>
      <c r="Q36" s="17"/>
      <c r="R36" s="17"/>
    </row>
    <row r="37" spans="1:18" ht="17.100000000000001" customHeight="1">
      <c r="A37" s="21">
        <v>7</v>
      </c>
      <c r="B37" s="21">
        <v>3</v>
      </c>
      <c r="C37" s="22">
        <v>506</v>
      </c>
      <c r="D37" s="23" t="s">
        <v>80</v>
      </c>
      <c r="E37" s="24" t="s">
        <v>84</v>
      </c>
      <c r="F37" s="25" t="s">
        <v>85</v>
      </c>
      <c r="G37" s="25">
        <v>125.28</v>
      </c>
      <c r="H37" s="26">
        <f t="shared" si="0"/>
        <v>33.29</v>
      </c>
      <c r="I37" s="7" t="s">
        <v>74</v>
      </c>
      <c r="J37" s="25">
        <f t="shared" si="1"/>
        <v>11293.5484013369</v>
      </c>
      <c r="K37" s="41">
        <v>1790817.97</v>
      </c>
      <c r="L37" s="23" t="s">
        <v>75</v>
      </c>
      <c r="M37" s="42"/>
      <c r="O37" s="17"/>
      <c r="P37" s="17"/>
      <c r="Q37" s="17"/>
      <c r="R37" s="17"/>
    </row>
    <row r="38" spans="1:18" ht="17.100000000000001" customHeight="1">
      <c r="A38" s="27"/>
      <c r="B38" s="27"/>
      <c r="C38" s="28"/>
      <c r="D38" s="29"/>
      <c r="E38" s="30"/>
      <c r="L38" s="29"/>
      <c r="P38" s="35"/>
    </row>
    <row r="39" spans="1:18" ht="17.100000000000001" customHeight="1">
      <c r="A39" s="27"/>
      <c r="B39" s="27"/>
      <c r="C39" s="28"/>
      <c r="D39" s="29"/>
      <c r="E39" s="30"/>
      <c r="F39" s="31"/>
      <c r="G39" s="32"/>
      <c r="H39" s="33"/>
      <c r="I39" s="36"/>
      <c r="J39" s="31"/>
      <c r="K39" s="37"/>
      <c r="L39" s="29"/>
    </row>
    <row r="40" spans="1:18" ht="17.100000000000001" customHeight="1">
      <c r="A40" s="27"/>
      <c r="B40" s="27"/>
      <c r="C40" s="28"/>
      <c r="D40" s="29"/>
      <c r="E40" s="30"/>
      <c r="F40" s="31">
        <v>5771.21</v>
      </c>
      <c r="G40" s="32"/>
      <c r="H40" s="33"/>
      <c r="I40" s="36"/>
      <c r="J40" s="31">
        <f>K40/F40</f>
        <v>11418.9896728762</v>
      </c>
      <c r="K40" s="37">
        <f>SUM(K5:K37)</f>
        <v>65901387.390000001</v>
      </c>
      <c r="L40" s="29"/>
    </row>
    <row r="41" spans="1:18" ht="17.100000000000001" customHeight="1"/>
    <row r="42" spans="1:18" ht="17.100000000000001" customHeight="1">
      <c r="A42" s="101" t="s">
        <v>87</v>
      </c>
      <c r="B42" s="101"/>
      <c r="C42" s="102"/>
      <c r="D42" s="101"/>
      <c r="E42" s="102"/>
      <c r="F42" s="102"/>
      <c r="G42" s="102"/>
      <c r="H42" s="102"/>
      <c r="I42" s="102"/>
      <c r="J42" s="102"/>
      <c r="K42" s="102"/>
      <c r="L42" s="102"/>
      <c r="M42" s="102"/>
    </row>
    <row r="43" spans="1:18" ht="17.100000000000001" customHeight="1">
      <c r="I43" s="38"/>
      <c r="J43" s="38"/>
      <c r="K43" s="38"/>
      <c r="L43" s="38"/>
      <c r="M43" s="38"/>
    </row>
    <row r="44" spans="1:18" ht="17.100000000000001" customHeight="1">
      <c r="I44" s="38"/>
      <c r="J44" s="39"/>
      <c r="M44" s="38"/>
    </row>
    <row r="45" spans="1:18" ht="17.100000000000001" customHeight="1">
      <c r="I45" s="38"/>
      <c r="J45" s="39"/>
      <c r="M45" s="38"/>
    </row>
    <row r="46" spans="1:18" ht="17.100000000000001" customHeight="1">
      <c r="I46" s="38"/>
      <c r="M46" s="38"/>
    </row>
    <row r="47" spans="1:18">
      <c r="I47" s="38"/>
      <c r="J47" s="40"/>
      <c r="K47" s="40"/>
      <c r="L47" s="40"/>
      <c r="M47" s="38"/>
    </row>
    <row r="48" spans="1:18">
      <c r="I48" s="38"/>
      <c r="J48" s="103"/>
      <c r="K48" s="103"/>
      <c r="L48" s="103"/>
      <c r="M48" s="38"/>
    </row>
    <row r="50" spans="11:13">
      <c r="K50" s="104" t="s">
        <v>78</v>
      </c>
      <c r="L50" s="105"/>
      <c r="M50" s="105"/>
    </row>
  </sheetData>
  <mergeCells count="5">
    <mergeCell ref="A1:M1"/>
    <mergeCell ref="A2:M2"/>
    <mergeCell ref="A42:M42"/>
    <mergeCell ref="J48:L48"/>
    <mergeCell ref="K50:M50"/>
  </mergeCells>
  <phoneticPr fontId="16" type="noConversion"/>
  <pageMargins left="0.27" right="0.15" top="0.49" bottom="0.44" header="0.3" footer="0.3"/>
  <pageSetup paperSize="9" scale="94" orientation="portrait" horizontalDpi="200" verticalDpi="30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A5" sqref="A5:K7"/>
    </sheetView>
  </sheetViews>
  <sheetFormatPr defaultColWidth="9" defaultRowHeight="13.5"/>
  <cols>
    <col min="1" max="1" width="4.375" style="18" customWidth="1"/>
    <col min="2" max="2" width="6.75" style="18" customWidth="1"/>
    <col min="3" max="3" width="6" style="19" customWidth="1"/>
    <col min="4" max="4" width="8" style="18" customWidth="1"/>
    <col min="5" max="5" width="13.625" style="19" customWidth="1"/>
    <col min="6" max="6" width="8.625" style="19" customWidth="1"/>
    <col min="7" max="7" width="7.875" style="19" customWidth="1"/>
    <col min="8" max="8" width="7.625" style="19" customWidth="1"/>
    <col min="9" max="9" width="9.5" style="19" customWidth="1"/>
    <col min="10" max="10" width="11.25" style="19" customWidth="1"/>
    <col min="11" max="11" width="12.625" style="19" customWidth="1"/>
    <col min="12" max="12" width="5.875" style="19" customWidth="1"/>
    <col min="13" max="13" width="6.25" style="19" customWidth="1"/>
    <col min="14" max="14" width="9" style="19"/>
    <col min="15" max="17" width="12.625" style="19"/>
    <col min="18" max="16384" width="9" style="19"/>
  </cols>
  <sheetData>
    <row r="1" spans="1:16" s="2" customFormat="1" ht="35.25" customHeigh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6" s="2" customFormat="1" ht="24.75" customHeight="1">
      <c r="A2" s="99" t="s">
        <v>88</v>
      </c>
      <c r="B2" s="99"/>
      <c r="C2" s="99"/>
      <c r="D2" s="99"/>
      <c r="E2" s="99"/>
      <c r="F2" s="99"/>
      <c r="G2" s="99"/>
      <c r="H2" s="99"/>
      <c r="I2" s="99"/>
      <c r="J2" s="100"/>
      <c r="K2" s="100"/>
      <c r="L2" s="99"/>
      <c r="M2" s="99"/>
    </row>
    <row r="3" spans="1:16" s="2" customFormat="1" ht="24.75" customHeight="1">
      <c r="A3" s="4"/>
      <c r="B3" s="4"/>
      <c r="C3" s="4"/>
      <c r="D3" s="4"/>
      <c r="E3" s="4"/>
      <c r="F3" s="4"/>
      <c r="G3" s="4"/>
      <c r="H3" s="4"/>
      <c r="I3" s="4"/>
      <c r="J3" s="10" t="s">
        <v>60</v>
      </c>
      <c r="K3" s="10"/>
      <c r="L3" s="4"/>
      <c r="M3" s="4"/>
    </row>
    <row r="4" spans="1:16" s="17" customFormat="1" ht="39.75" customHeight="1">
      <c r="A4" s="20" t="s">
        <v>61</v>
      </c>
      <c r="B4" s="20" t="s">
        <v>62</v>
      </c>
      <c r="C4" s="20" t="s">
        <v>63</v>
      </c>
      <c r="D4" s="20" t="s">
        <v>64</v>
      </c>
      <c r="E4" s="20" t="s">
        <v>25</v>
      </c>
      <c r="F4" s="20" t="s">
        <v>27</v>
      </c>
      <c r="G4" s="20" t="s">
        <v>65</v>
      </c>
      <c r="H4" s="20" t="s">
        <v>66</v>
      </c>
      <c r="I4" s="20" t="s">
        <v>67</v>
      </c>
      <c r="J4" s="20" t="s">
        <v>68</v>
      </c>
      <c r="K4" s="20" t="s">
        <v>69</v>
      </c>
      <c r="L4" s="20" t="s">
        <v>70</v>
      </c>
      <c r="M4" s="20" t="s">
        <v>71</v>
      </c>
    </row>
    <row r="5" spans="1:16" s="18" customFormat="1" ht="17.100000000000001" customHeight="1">
      <c r="A5" s="21">
        <v>2</v>
      </c>
      <c r="B5" s="21">
        <v>2</v>
      </c>
      <c r="C5" s="22">
        <v>104</v>
      </c>
      <c r="D5" s="23" t="s">
        <v>89</v>
      </c>
      <c r="E5" s="24" t="s">
        <v>90</v>
      </c>
      <c r="F5" s="25">
        <v>116.44</v>
      </c>
      <c r="G5" s="25">
        <v>92.67</v>
      </c>
      <c r="H5" s="26">
        <v>23.77</v>
      </c>
      <c r="I5" s="7" t="s">
        <v>74</v>
      </c>
      <c r="J5" s="25">
        <f>K5/F5</f>
        <v>8078.4945894881503</v>
      </c>
      <c r="K5" s="34">
        <v>940659.91</v>
      </c>
      <c r="L5" s="23" t="s">
        <v>75</v>
      </c>
      <c r="M5" s="23"/>
      <c r="P5" s="35"/>
    </row>
    <row r="6" spans="1:16" s="18" customFormat="1" ht="17.100000000000001" customHeight="1">
      <c r="A6" s="21">
        <v>4</v>
      </c>
      <c r="B6" s="21">
        <v>2</v>
      </c>
      <c r="C6" s="22">
        <v>203</v>
      </c>
      <c r="D6" s="23" t="s">
        <v>89</v>
      </c>
      <c r="E6" s="24" t="s">
        <v>84</v>
      </c>
      <c r="F6" s="25">
        <v>133.21</v>
      </c>
      <c r="G6" s="25">
        <v>107.56</v>
      </c>
      <c r="H6" s="26">
        <v>25.65</v>
      </c>
      <c r="I6" s="7" t="s">
        <v>74</v>
      </c>
      <c r="J6" s="25">
        <f>K6/F6</f>
        <v>8755.91397042264</v>
      </c>
      <c r="K6" s="34">
        <v>1166375.3</v>
      </c>
      <c r="L6" s="23" t="s">
        <v>75</v>
      </c>
      <c r="M6" s="23"/>
      <c r="P6" s="35"/>
    </row>
    <row r="7" spans="1:16" s="18" customFormat="1" ht="17.100000000000001" customHeight="1">
      <c r="A7" s="21">
        <v>8</v>
      </c>
      <c r="B7" s="21">
        <v>1</v>
      </c>
      <c r="C7" s="22">
        <v>102</v>
      </c>
      <c r="D7" s="23" t="s">
        <v>89</v>
      </c>
      <c r="E7" s="24" t="s">
        <v>90</v>
      </c>
      <c r="F7" s="25">
        <v>115.84</v>
      </c>
      <c r="G7" s="25">
        <v>92.67</v>
      </c>
      <c r="H7" s="26">
        <v>23.17</v>
      </c>
      <c r="I7" s="7" t="s">
        <v>74</v>
      </c>
      <c r="J7" s="25">
        <f>K7/F7</f>
        <v>9272.0429903314907</v>
      </c>
      <c r="K7" s="34">
        <v>1074073.46</v>
      </c>
      <c r="L7" s="23" t="s">
        <v>75</v>
      </c>
      <c r="M7" s="23"/>
      <c r="P7" s="35"/>
    </row>
    <row r="8" spans="1:16" ht="17.100000000000001" customHeight="1">
      <c r="A8" s="27"/>
      <c r="B8" s="27"/>
      <c r="C8" s="28"/>
      <c r="D8" s="29"/>
      <c r="E8" s="30"/>
      <c r="L8" s="29"/>
      <c r="P8" s="35"/>
    </row>
    <row r="9" spans="1:16" ht="17.100000000000001" customHeight="1">
      <c r="A9" s="27"/>
      <c r="B9" s="27"/>
      <c r="C9" s="28"/>
      <c r="D9" s="29"/>
      <c r="E9" s="30"/>
      <c r="F9" s="31"/>
      <c r="G9" s="32"/>
      <c r="H9" s="33"/>
      <c r="I9" s="36"/>
      <c r="J9" s="31"/>
      <c r="K9" s="37"/>
      <c r="L9" s="29"/>
    </row>
    <row r="10" spans="1:16" ht="17.100000000000001" customHeight="1">
      <c r="A10" s="27"/>
      <c r="B10" s="27"/>
      <c r="C10" s="28"/>
      <c r="D10" s="29"/>
      <c r="E10" s="30"/>
      <c r="F10" s="31">
        <f>SUM(F5:F7)</f>
        <v>365.49</v>
      </c>
      <c r="G10" s="32"/>
      <c r="H10" s="33"/>
      <c r="I10" s="36"/>
      <c r="J10" s="31">
        <f>K10/F10</f>
        <v>8703.6818244001206</v>
      </c>
      <c r="K10" s="37">
        <f>SUM(K5:K7)</f>
        <v>3181108.67</v>
      </c>
      <c r="L10" s="29"/>
    </row>
    <row r="11" spans="1:16" ht="17.100000000000001" customHeight="1"/>
    <row r="12" spans="1:16" ht="17.100000000000001" customHeight="1">
      <c r="A12" s="101" t="s">
        <v>91</v>
      </c>
      <c r="B12" s="101"/>
      <c r="C12" s="102"/>
      <c r="D12" s="101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6" ht="17.100000000000001" customHeight="1">
      <c r="I13" s="38"/>
      <c r="J13" s="38"/>
      <c r="K13" s="38"/>
      <c r="L13" s="38"/>
      <c r="M13" s="38"/>
    </row>
    <row r="14" spans="1:16" ht="17.100000000000001" customHeight="1">
      <c r="I14" s="38"/>
      <c r="J14" s="39"/>
      <c r="M14" s="38"/>
    </row>
    <row r="15" spans="1:16" ht="17.100000000000001" customHeight="1">
      <c r="I15" s="38"/>
      <c r="J15" s="39"/>
      <c r="M15" s="38"/>
    </row>
    <row r="16" spans="1:16" ht="17.100000000000001" customHeight="1">
      <c r="I16" s="38"/>
      <c r="M16" s="38"/>
    </row>
    <row r="17" spans="9:13">
      <c r="I17" s="38"/>
      <c r="J17" s="40"/>
      <c r="K17" s="40"/>
      <c r="L17" s="40"/>
      <c r="M17" s="38"/>
    </row>
    <row r="18" spans="9:13">
      <c r="I18" s="38"/>
      <c r="J18" s="103"/>
      <c r="K18" s="103"/>
      <c r="L18" s="103"/>
      <c r="M18" s="38"/>
    </row>
    <row r="20" spans="9:13">
      <c r="K20" s="104" t="s">
        <v>78</v>
      </c>
      <c r="L20" s="105"/>
      <c r="M20" s="105"/>
    </row>
  </sheetData>
  <mergeCells count="5">
    <mergeCell ref="A1:M1"/>
    <mergeCell ref="A2:M2"/>
    <mergeCell ref="A12:M12"/>
    <mergeCell ref="J18:L18"/>
    <mergeCell ref="K20:M20"/>
  </mergeCells>
  <phoneticPr fontId="16" type="noConversion"/>
  <pageMargins left="0.27" right="0.15" top="0.49" bottom="0.44" header="0.3" footer="0.3"/>
  <pageSetup paperSize="9" scale="94" orientation="portrait" horizontalDpi="200" verticalDpi="300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sqref="A1:XFD1048576"/>
    </sheetView>
  </sheetViews>
  <sheetFormatPr defaultColWidth="9" defaultRowHeight="13.5"/>
  <cols>
    <col min="1" max="1" width="4.375" style="18" customWidth="1"/>
    <col min="2" max="2" width="6.75" style="18" customWidth="1"/>
    <col min="3" max="3" width="6" style="19" customWidth="1"/>
    <col min="4" max="4" width="8" style="18" customWidth="1"/>
    <col min="5" max="5" width="15.5" style="19" customWidth="1"/>
    <col min="6" max="6" width="8.625" style="19" customWidth="1"/>
    <col min="7" max="7" width="7.875" style="19" customWidth="1"/>
    <col min="8" max="8" width="7.625" style="19" customWidth="1"/>
    <col min="9" max="9" width="9.5" style="19" customWidth="1"/>
    <col min="10" max="10" width="11.25" style="19" customWidth="1"/>
    <col min="11" max="11" width="12.625" style="19" customWidth="1"/>
    <col min="12" max="12" width="5.875" style="19" customWidth="1"/>
    <col min="13" max="13" width="6.25" style="19" customWidth="1"/>
    <col min="14" max="14" width="9" style="19"/>
    <col min="15" max="17" width="12.625" style="19"/>
    <col min="18" max="16384" width="9" style="19"/>
  </cols>
  <sheetData>
    <row r="1" spans="1:16" s="2" customFormat="1" ht="35.25" customHeigh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6" s="2" customFormat="1" ht="24.75" customHeight="1">
      <c r="A2" s="99" t="s">
        <v>59</v>
      </c>
      <c r="B2" s="99"/>
      <c r="C2" s="99"/>
      <c r="D2" s="99"/>
      <c r="E2" s="99"/>
      <c r="F2" s="99"/>
      <c r="G2" s="99"/>
      <c r="H2" s="99"/>
      <c r="I2" s="99"/>
      <c r="J2" s="100"/>
      <c r="K2" s="100"/>
      <c r="L2" s="99"/>
      <c r="M2" s="99"/>
    </row>
    <row r="3" spans="1:16" s="2" customFormat="1" ht="24.75" customHeight="1">
      <c r="A3" s="4"/>
      <c r="B3" s="4"/>
      <c r="C3" s="4"/>
      <c r="D3" s="4"/>
      <c r="E3" s="4"/>
      <c r="F3" s="4"/>
      <c r="G3" s="4"/>
      <c r="H3" s="4"/>
      <c r="I3" s="4"/>
      <c r="J3" s="10" t="s">
        <v>60</v>
      </c>
      <c r="K3" s="10"/>
      <c r="L3" s="4"/>
      <c r="M3" s="4"/>
    </row>
    <row r="4" spans="1:16" s="17" customFormat="1" ht="39.75" customHeight="1">
      <c r="A4" s="20" t="s">
        <v>61</v>
      </c>
      <c r="B4" s="20" t="s">
        <v>62</v>
      </c>
      <c r="C4" s="20" t="s">
        <v>63</v>
      </c>
      <c r="D4" s="20" t="s">
        <v>64</v>
      </c>
      <c r="E4" s="20" t="s">
        <v>25</v>
      </c>
      <c r="F4" s="20" t="s">
        <v>27</v>
      </c>
      <c r="G4" s="20" t="s">
        <v>65</v>
      </c>
      <c r="H4" s="20" t="s">
        <v>66</v>
      </c>
      <c r="I4" s="20" t="s">
        <v>67</v>
      </c>
      <c r="J4" s="20" t="s">
        <v>68</v>
      </c>
      <c r="K4" s="20" t="s">
        <v>69</v>
      </c>
      <c r="L4" s="20" t="s">
        <v>70</v>
      </c>
      <c r="M4" s="20" t="s">
        <v>71</v>
      </c>
    </row>
    <row r="5" spans="1:16" s="18" customFormat="1" ht="17.100000000000001" customHeight="1">
      <c r="A5" s="21">
        <v>12</v>
      </c>
      <c r="B5" s="21">
        <v>1</v>
      </c>
      <c r="C5" s="22">
        <v>1</v>
      </c>
      <c r="D5" s="23" t="s">
        <v>72</v>
      </c>
      <c r="E5" s="24" t="s">
        <v>73</v>
      </c>
      <c r="F5" s="25">
        <v>37.18</v>
      </c>
      <c r="G5" s="25">
        <v>36.1</v>
      </c>
      <c r="H5" s="26">
        <f>F5-G5</f>
        <v>1.08</v>
      </c>
      <c r="I5" s="7" t="s">
        <v>74</v>
      </c>
      <c r="J5" s="25">
        <f>K5/F5</f>
        <v>16153.8461538462</v>
      </c>
      <c r="K5" s="34">
        <v>600600</v>
      </c>
      <c r="L5" s="23" t="s">
        <v>75</v>
      </c>
      <c r="M5" s="23"/>
      <c r="P5" s="35"/>
    </row>
    <row r="6" spans="1:16" s="18" customFormat="1" ht="17.100000000000001" customHeight="1">
      <c r="A6" s="21">
        <v>12</v>
      </c>
      <c r="B6" s="21">
        <v>1</v>
      </c>
      <c r="C6" s="22">
        <v>2</v>
      </c>
      <c r="D6" s="23" t="s">
        <v>76</v>
      </c>
      <c r="E6" s="24" t="s">
        <v>73</v>
      </c>
      <c r="F6" s="25">
        <v>80.16</v>
      </c>
      <c r="G6" s="25">
        <v>77.84</v>
      </c>
      <c r="H6" s="26">
        <f>F6-G6</f>
        <v>2.3199999999999901</v>
      </c>
      <c r="I6" s="7" t="s">
        <v>74</v>
      </c>
      <c r="J6" s="25">
        <f>K6/F6</f>
        <v>13246.032934131699</v>
      </c>
      <c r="K6" s="34">
        <v>1061802</v>
      </c>
      <c r="L6" s="23" t="s">
        <v>75</v>
      </c>
      <c r="M6" s="23"/>
      <c r="P6" s="35"/>
    </row>
    <row r="7" spans="1:16" s="18" customFormat="1" ht="17.100000000000001" customHeight="1">
      <c r="A7" s="21">
        <v>12</v>
      </c>
      <c r="B7" s="21">
        <v>1</v>
      </c>
      <c r="C7" s="22">
        <v>3</v>
      </c>
      <c r="D7" s="23" t="s">
        <v>76</v>
      </c>
      <c r="E7" s="24" t="s">
        <v>73</v>
      </c>
      <c r="F7" s="25">
        <v>38.79</v>
      </c>
      <c r="G7" s="25">
        <v>37.67</v>
      </c>
      <c r="H7" s="26">
        <f>F7-G7</f>
        <v>1.1200000000000001</v>
      </c>
      <c r="I7" s="7" t="s">
        <v>74</v>
      </c>
      <c r="J7" s="25">
        <f>K7/F7</f>
        <v>13170.739881412699</v>
      </c>
      <c r="K7" s="34">
        <v>510893</v>
      </c>
      <c r="L7" s="23" t="s">
        <v>75</v>
      </c>
      <c r="M7" s="23"/>
      <c r="P7" s="35"/>
    </row>
    <row r="8" spans="1:16" ht="17.100000000000001" customHeight="1">
      <c r="A8" s="21">
        <v>12</v>
      </c>
      <c r="B8" s="21">
        <v>1</v>
      </c>
      <c r="C8" s="22">
        <v>4</v>
      </c>
      <c r="D8" s="23" t="s">
        <v>76</v>
      </c>
      <c r="E8" s="24" t="s">
        <v>73</v>
      </c>
      <c r="F8" s="25">
        <v>36.65</v>
      </c>
      <c r="G8" s="43">
        <v>35.590000000000003</v>
      </c>
      <c r="H8" s="26">
        <f>F8-G8</f>
        <v>1.06</v>
      </c>
      <c r="I8" s="7" t="s">
        <v>74</v>
      </c>
      <c r="J8" s="25">
        <f>K8/F8</f>
        <v>12995.279672578399</v>
      </c>
      <c r="K8" s="41">
        <v>476277</v>
      </c>
      <c r="L8" s="23" t="s">
        <v>75</v>
      </c>
      <c r="M8" s="42"/>
      <c r="O8" s="18"/>
      <c r="P8" s="35"/>
    </row>
    <row r="9" spans="1:16" ht="17.100000000000001" customHeight="1">
      <c r="A9" s="21">
        <v>12</v>
      </c>
      <c r="B9" s="21">
        <v>1</v>
      </c>
      <c r="C9" s="22">
        <v>5</v>
      </c>
      <c r="D9" s="23" t="s">
        <v>76</v>
      </c>
      <c r="E9" s="24" t="s">
        <v>73</v>
      </c>
      <c r="F9" s="25">
        <v>30.79</v>
      </c>
      <c r="G9" s="43">
        <v>29.9</v>
      </c>
      <c r="H9" s="26">
        <f>F9-G9</f>
        <v>0.89000000000000101</v>
      </c>
      <c r="I9" s="7" t="s">
        <v>74</v>
      </c>
      <c r="J9" s="25">
        <f>K9/F9</f>
        <v>13048.782072101299</v>
      </c>
      <c r="K9" s="41">
        <v>401772</v>
      </c>
      <c r="L9" s="23" t="s">
        <v>75</v>
      </c>
      <c r="M9" s="42"/>
      <c r="O9" s="18"/>
      <c r="P9" s="35"/>
    </row>
    <row r="10" spans="1:16" ht="17.100000000000001" customHeight="1">
      <c r="A10" s="27"/>
      <c r="B10" s="27"/>
      <c r="C10" s="28"/>
      <c r="D10" s="29"/>
      <c r="E10" s="30"/>
      <c r="L10" s="29"/>
      <c r="P10" s="35"/>
    </row>
    <row r="11" spans="1:16" ht="17.100000000000001" customHeight="1">
      <c r="A11" s="27"/>
      <c r="B11" s="27"/>
      <c r="C11" s="28"/>
      <c r="D11" s="29"/>
      <c r="E11" s="30"/>
      <c r="F11" s="31"/>
      <c r="G11" s="32"/>
      <c r="H11" s="33"/>
      <c r="I11" s="36"/>
      <c r="J11" s="31"/>
      <c r="K11" s="37"/>
      <c r="L11" s="29"/>
    </row>
    <row r="12" spans="1:16" ht="17.100000000000001" customHeight="1">
      <c r="A12" s="27"/>
      <c r="B12" s="27"/>
      <c r="C12" s="28"/>
      <c r="D12" s="29"/>
      <c r="E12" s="30"/>
      <c r="F12" s="31">
        <f>SUM(F5:F9)</f>
        <v>223.57</v>
      </c>
      <c r="G12" s="32"/>
      <c r="H12" s="33"/>
      <c r="I12" s="36"/>
      <c r="J12" s="31">
        <f>K12/F12</f>
        <v>13648.271234960001</v>
      </c>
      <c r="K12" s="37">
        <f>SUM(K5:K9)</f>
        <v>3051344</v>
      </c>
      <c r="L12" s="29"/>
    </row>
    <row r="13" spans="1:16" ht="17.100000000000001" customHeight="1"/>
    <row r="14" spans="1:16" ht="17.100000000000001" customHeight="1">
      <c r="A14" s="101" t="s">
        <v>77</v>
      </c>
      <c r="B14" s="101"/>
      <c r="C14" s="102"/>
      <c r="D14" s="101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6" ht="17.100000000000001" customHeight="1">
      <c r="I15" s="38"/>
      <c r="J15" s="38"/>
      <c r="K15" s="38"/>
      <c r="L15" s="38"/>
      <c r="M15" s="38"/>
    </row>
    <row r="16" spans="1:16" ht="17.100000000000001" customHeight="1">
      <c r="I16" s="38"/>
      <c r="J16" s="39"/>
      <c r="M16" s="38"/>
    </row>
    <row r="17" spans="9:13" ht="17.100000000000001" customHeight="1">
      <c r="I17" s="38"/>
      <c r="J17" s="39"/>
      <c r="M17" s="38"/>
    </row>
    <row r="18" spans="9:13" ht="17.100000000000001" customHeight="1">
      <c r="I18" s="38"/>
      <c r="M18" s="38"/>
    </row>
    <row r="19" spans="9:13">
      <c r="I19" s="38"/>
      <c r="J19" s="40"/>
      <c r="K19" s="40"/>
      <c r="L19" s="40"/>
      <c r="M19" s="38"/>
    </row>
    <row r="20" spans="9:13">
      <c r="I20" s="38"/>
      <c r="J20" s="103"/>
      <c r="K20" s="103"/>
      <c r="L20" s="103"/>
      <c r="M20" s="38"/>
    </row>
    <row r="22" spans="9:13">
      <c r="K22" s="104" t="s">
        <v>78</v>
      </c>
      <c r="L22" s="105"/>
      <c r="M22" s="105"/>
    </row>
  </sheetData>
  <sortState ref="A5:L33">
    <sortCondition ref="A5"/>
  </sortState>
  <mergeCells count="5">
    <mergeCell ref="A1:M1"/>
    <mergeCell ref="A2:M2"/>
    <mergeCell ref="A14:M14"/>
    <mergeCell ref="J20:L20"/>
    <mergeCell ref="K22:M22"/>
  </mergeCells>
  <phoneticPr fontId="16" type="noConversion"/>
  <pageMargins left="0.27" right="0.15" top="0.49" bottom="0.44" header="0.3" footer="0.3"/>
  <pageSetup paperSize="9" scale="94" orientation="portrait" horizontalDpi="200" verticalDpi="300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EX228"/>
  <sheetViews>
    <sheetView tabSelected="1" workbookViewId="0">
      <pane ySplit="3" topLeftCell="A138" activePane="bottomLeft" state="frozen"/>
      <selection pane="bottomLeft" activeCell="K145" sqref="K145:K147"/>
    </sheetView>
  </sheetViews>
  <sheetFormatPr defaultColWidth="9" defaultRowHeight="13.5"/>
  <cols>
    <col min="1" max="1" width="5.625" style="1" customWidth="1"/>
    <col min="2" max="2" width="20.25" style="1" customWidth="1"/>
    <col min="3" max="3" width="10.5" style="1" customWidth="1"/>
    <col min="4" max="4" width="9.375" style="1"/>
    <col min="5" max="5" width="9" style="1"/>
    <col min="6" max="6" width="11" style="1" customWidth="1"/>
    <col min="7" max="7" width="11.5" style="1" customWidth="1"/>
    <col min="8" max="10" width="9" style="1"/>
    <col min="11" max="11" width="16.5" style="1" customWidth="1"/>
    <col min="12" max="16378" width="9" style="1"/>
  </cols>
  <sheetData>
    <row r="1" spans="1:12" ht="37.5" customHeight="1">
      <c r="A1" s="106" t="s">
        <v>92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2" s="2" customFormat="1" ht="24.75" customHeight="1">
      <c r="A2" s="4" t="s">
        <v>93</v>
      </c>
      <c r="B2" s="4"/>
      <c r="C2" s="4"/>
      <c r="D2" s="4"/>
      <c r="E2" s="4"/>
      <c r="F2" s="4"/>
      <c r="G2" s="4"/>
      <c r="H2" s="4"/>
      <c r="I2" s="4"/>
      <c r="J2" s="10" t="s">
        <v>60</v>
      </c>
      <c r="K2" s="10"/>
      <c r="L2" s="11"/>
    </row>
    <row r="3" spans="1:12" ht="27.75" customHeight="1">
      <c r="A3" s="5" t="s">
        <v>94</v>
      </c>
      <c r="B3" s="5" t="s">
        <v>95</v>
      </c>
      <c r="C3" s="5" t="s">
        <v>96</v>
      </c>
      <c r="D3" s="5" t="s">
        <v>97</v>
      </c>
      <c r="E3" s="5" t="s">
        <v>67</v>
      </c>
      <c r="F3" s="5" t="s">
        <v>68</v>
      </c>
      <c r="G3" s="5" t="s">
        <v>98</v>
      </c>
      <c r="H3" s="5" t="s">
        <v>99</v>
      </c>
      <c r="I3" s="5" t="s">
        <v>100</v>
      </c>
      <c r="J3" s="5" t="s">
        <v>70</v>
      </c>
      <c r="K3" s="5" t="s">
        <v>71</v>
      </c>
    </row>
    <row r="4" spans="1:12" ht="16.5">
      <c r="A4" s="6">
        <v>1</v>
      </c>
      <c r="B4" s="7" t="s">
        <v>101</v>
      </c>
      <c r="C4" s="8" t="s">
        <v>102</v>
      </c>
      <c r="D4" s="8">
        <f>VLOOKUP(B4,[1]耀江华府车位!$B$2:$X$216,3,FALSE)</f>
        <v>13.2</v>
      </c>
      <c r="E4" s="7" t="s">
        <v>74</v>
      </c>
      <c r="F4" s="8">
        <f>G4/D4</f>
        <v>4157.4279379157424</v>
      </c>
      <c r="G4" s="9">
        <f>VLOOKUP(B4,[1]耀江华府车位!$B$2:$X$216,23,FALSE)</f>
        <v>54878.048780487799</v>
      </c>
      <c r="H4" s="7" t="s">
        <v>39</v>
      </c>
      <c r="I4" s="7">
        <v>70</v>
      </c>
      <c r="J4" s="7" t="s">
        <v>75</v>
      </c>
      <c r="K4" s="7"/>
    </row>
    <row r="5" spans="1:12" ht="16.5">
      <c r="A5" s="6">
        <v>2</v>
      </c>
      <c r="B5" s="7" t="s">
        <v>103</v>
      </c>
      <c r="C5" s="8" t="s">
        <v>102</v>
      </c>
      <c r="D5" s="8">
        <f>VLOOKUP(B5,[1]耀江华府车位!$B$2:$X$216,3,FALSE)</f>
        <v>13.2</v>
      </c>
      <c r="E5" s="7" t="s">
        <v>74</v>
      </c>
      <c r="F5" s="8">
        <f t="shared" ref="F5:F68" si="0">G5/D5</f>
        <v>4157.4279379157424</v>
      </c>
      <c r="G5" s="9">
        <f>VLOOKUP(B5,[1]耀江华府车位!$B$2:$X$216,23,FALSE)</f>
        <v>54878.048780487799</v>
      </c>
      <c r="H5" s="7" t="s">
        <v>39</v>
      </c>
      <c r="I5" s="7">
        <v>70</v>
      </c>
      <c r="J5" s="7" t="s">
        <v>75</v>
      </c>
      <c r="K5" s="7"/>
    </row>
    <row r="6" spans="1:12" ht="16.5">
      <c r="A6" s="6">
        <v>3</v>
      </c>
      <c r="B6" s="7" t="s">
        <v>104</v>
      </c>
      <c r="C6" s="8" t="s">
        <v>102</v>
      </c>
      <c r="D6" s="8">
        <f>VLOOKUP(B6,[1]耀江华府车位!$B$2:$X$216,3,FALSE)</f>
        <v>13.2</v>
      </c>
      <c r="E6" s="7" t="s">
        <v>74</v>
      </c>
      <c r="F6" s="8">
        <f t="shared" si="0"/>
        <v>6060.606060606061</v>
      </c>
      <c r="G6" s="9">
        <f>VLOOKUP(B6,[1]耀江华府车位!$B$2:$X$216,23,FALSE)</f>
        <v>80000</v>
      </c>
      <c r="H6" s="7" t="s">
        <v>39</v>
      </c>
      <c r="I6" s="7">
        <v>70</v>
      </c>
      <c r="J6" s="7" t="s">
        <v>75</v>
      </c>
      <c r="K6" s="7"/>
    </row>
    <row r="7" spans="1:12" ht="16.5">
      <c r="A7" s="6">
        <v>4</v>
      </c>
      <c r="B7" s="7" t="s">
        <v>105</v>
      </c>
      <c r="C7" s="8" t="s">
        <v>102</v>
      </c>
      <c r="D7" s="8">
        <f>VLOOKUP(B7,[1]耀江华府车位!$B$2:$X$216,3,FALSE)</f>
        <v>13.2</v>
      </c>
      <c r="E7" s="7" t="s">
        <v>74</v>
      </c>
      <c r="F7" s="8">
        <f t="shared" si="0"/>
        <v>4157.4279379157424</v>
      </c>
      <c r="G7" s="9">
        <f>VLOOKUP(B7,[1]耀江华府车位!$B$2:$X$216,23,FALSE)</f>
        <v>54878.048780487799</v>
      </c>
      <c r="H7" s="7" t="s">
        <v>39</v>
      </c>
      <c r="I7" s="7">
        <v>70</v>
      </c>
      <c r="J7" s="7" t="s">
        <v>75</v>
      </c>
      <c r="K7" s="7"/>
    </row>
    <row r="8" spans="1:12" ht="16.5">
      <c r="A8" s="6">
        <v>5</v>
      </c>
      <c r="B8" s="7" t="s">
        <v>106</v>
      </c>
      <c r="C8" s="8" t="s">
        <v>102</v>
      </c>
      <c r="D8" s="8">
        <f>VLOOKUP(B8,[1]耀江华府车位!$B$2:$X$216,3,FALSE)</f>
        <v>13.2</v>
      </c>
      <c r="E8" s="7" t="s">
        <v>74</v>
      </c>
      <c r="F8" s="8">
        <f t="shared" si="0"/>
        <v>3325.9423503325911</v>
      </c>
      <c r="G8" s="9">
        <f>VLOOKUP(B8,[1]耀江华府车位!$B$2:$X$216,23,FALSE)</f>
        <v>43902.439024390202</v>
      </c>
      <c r="H8" s="7" t="s">
        <v>39</v>
      </c>
      <c r="I8" s="7">
        <v>70</v>
      </c>
      <c r="J8" s="7" t="s">
        <v>75</v>
      </c>
      <c r="K8" s="7"/>
    </row>
    <row r="9" spans="1:12" ht="16.5">
      <c r="A9" s="6">
        <v>6</v>
      </c>
      <c r="B9" s="7" t="s">
        <v>107</v>
      </c>
      <c r="C9" s="8" t="s">
        <v>102</v>
      </c>
      <c r="D9" s="8">
        <f>VLOOKUP(B9,[1]耀江华府车位!$B$2:$X$216,3,FALSE)</f>
        <v>13.2</v>
      </c>
      <c r="E9" s="7" t="s">
        <v>74</v>
      </c>
      <c r="F9" s="8">
        <f t="shared" si="0"/>
        <v>4157.4279379157424</v>
      </c>
      <c r="G9" s="9">
        <f>VLOOKUP(B9,[1]耀江华府车位!$B$2:$X$216,23,FALSE)</f>
        <v>54878.048780487799</v>
      </c>
      <c r="H9" s="7" t="s">
        <v>39</v>
      </c>
      <c r="I9" s="7">
        <v>70</v>
      </c>
      <c r="J9" s="7" t="s">
        <v>75</v>
      </c>
      <c r="K9" s="7"/>
    </row>
    <row r="10" spans="1:12" ht="16.5">
      <c r="A10" s="6">
        <v>7</v>
      </c>
      <c r="B10" s="7" t="s">
        <v>108</v>
      </c>
      <c r="C10" s="8" t="s">
        <v>102</v>
      </c>
      <c r="D10" s="8">
        <f>VLOOKUP(B10,[1]耀江华府车位!$B$2:$X$216,3,FALSE)</f>
        <v>13.2</v>
      </c>
      <c r="E10" s="7" t="s">
        <v>74</v>
      </c>
      <c r="F10" s="8">
        <f t="shared" si="0"/>
        <v>3325.9423503325911</v>
      </c>
      <c r="G10" s="9">
        <f>VLOOKUP(B10,[1]耀江华府车位!$B$2:$X$216,23,FALSE)</f>
        <v>43902.439024390202</v>
      </c>
      <c r="H10" s="7" t="s">
        <v>39</v>
      </c>
      <c r="I10" s="7">
        <v>70</v>
      </c>
      <c r="J10" s="7" t="s">
        <v>75</v>
      </c>
      <c r="K10" s="7"/>
    </row>
    <row r="11" spans="1:12" ht="16.5">
      <c r="A11" s="6">
        <v>8</v>
      </c>
      <c r="B11" s="7" t="s">
        <v>109</v>
      </c>
      <c r="C11" s="8" t="s">
        <v>102</v>
      </c>
      <c r="D11" s="8">
        <f>VLOOKUP(B11,[1]耀江华府车位!$B$2:$X$216,3,FALSE)</f>
        <v>13.2</v>
      </c>
      <c r="E11" s="7" t="s">
        <v>74</v>
      </c>
      <c r="F11" s="8">
        <f t="shared" si="0"/>
        <v>3325.9423503325911</v>
      </c>
      <c r="G11" s="9">
        <f>VLOOKUP(B11,[1]耀江华府车位!$B$2:$X$216,23,FALSE)</f>
        <v>43902.439024390202</v>
      </c>
      <c r="H11" s="7" t="s">
        <v>39</v>
      </c>
      <c r="I11" s="7">
        <v>70</v>
      </c>
      <c r="J11" s="7" t="s">
        <v>75</v>
      </c>
      <c r="K11" s="7"/>
    </row>
    <row r="12" spans="1:12" ht="16.5">
      <c r="A12" s="6">
        <v>9</v>
      </c>
      <c r="B12" s="7" t="s">
        <v>110</v>
      </c>
      <c r="C12" s="8" t="s">
        <v>102</v>
      </c>
      <c r="D12" s="8">
        <f>VLOOKUP(B12,[1]耀江华府车位!$B$2:$X$216,3,FALSE)</f>
        <v>13.2</v>
      </c>
      <c r="E12" s="7" t="s">
        <v>74</v>
      </c>
      <c r="F12" s="8">
        <f t="shared" si="0"/>
        <v>923.87287509238638</v>
      </c>
      <c r="G12" s="9">
        <f>VLOOKUP(B12,[1]耀江华府车位!$B$2:$X$216,23,FALSE)</f>
        <v>12195.1219512195</v>
      </c>
      <c r="H12" s="7" t="s">
        <v>39</v>
      </c>
      <c r="I12" s="7">
        <v>70</v>
      </c>
      <c r="J12" s="7" t="s">
        <v>75</v>
      </c>
      <c r="K12" s="7"/>
    </row>
    <row r="13" spans="1:12" ht="16.5">
      <c r="A13" s="6">
        <v>10</v>
      </c>
      <c r="B13" s="7" t="s">
        <v>111</v>
      </c>
      <c r="C13" s="8" t="s">
        <v>102</v>
      </c>
      <c r="D13" s="8">
        <f>VLOOKUP(B13,[1]耀江华府车位!$B$2:$X$216,3,FALSE)</f>
        <v>13.2</v>
      </c>
      <c r="E13" s="7" t="s">
        <v>74</v>
      </c>
      <c r="F13" s="8">
        <f t="shared" si="0"/>
        <v>6060.606060606061</v>
      </c>
      <c r="G13" s="9">
        <f>VLOOKUP(B13,[1]耀江华府车位!$B$2:$X$216,23,FALSE)</f>
        <v>80000</v>
      </c>
      <c r="H13" s="7" t="s">
        <v>39</v>
      </c>
      <c r="I13" s="7">
        <v>70</v>
      </c>
      <c r="J13" s="7" t="s">
        <v>75</v>
      </c>
      <c r="K13" s="7"/>
    </row>
    <row r="14" spans="1:12" ht="16.5">
      <c r="A14" s="6">
        <v>11</v>
      </c>
      <c r="B14" s="7" t="s">
        <v>112</v>
      </c>
      <c r="C14" s="8" t="s">
        <v>102</v>
      </c>
      <c r="D14" s="8">
        <f>VLOOKUP(B14,[1]耀江华府车位!$B$2:$X$216,3,FALSE)</f>
        <v>13.2</v>
      </c>
      <c r="E14" s="7" t="s">
        <v>74</v>
      </c>
      <c r="F14" s="8">
        <f t="shared" si="0"/>
        <v>3325.9423503325911</v>
      </c>
      <c r="G14" s="9">
        <f>VLOOKUP(B14,[1]耀江华府车位!$B$2:$X$216,23,FALSE)</f>
        <v>43902.439024390202</v>
      </c>
      <c r="H14" s="7" t="s">
        <v>39</v>
      </c>
      <c r="I14" s="7">
        <v>70</v>
      </c>
      <c r="J14" s="7" t="s">
        <v>75</v>
      </c>
      <c r="K14" s="7"/>
    </row>
    <row r="15" spans="1:12" ht="16.5">
      <c r="A15" s="6">
        <v>12</v>
      </c>
      <c r="B15" s="7" t="s">
        <v>113</v>
      </c>
      <c r="C15" s="8" t="s">
        <v>102</v>
      </c>
      <c r="D15" s="8">
        <f>VLOOKUP(B15,[1]耀江华府车位!$B$2:$X$216,3,FALSE)</f>
        <v>13.2</v>
      </c>
      <c r="E15" s="7" t="s">
        <v>74</v>
      </c>
      <c r="F15" s="8">
        <f t="shared" si="0"/>
        <v>6060.606060606061</v>
      </c>
      <c r="G15" s="9">
        <f>VLOOKUP(B15,[1]耀江华府车位!$B$2:$X$216,23,FALSE)</f>
        <v>80000</v>
      </c>
      <c r="H15" s="7" t="s">
        <v>39</v>
      </c>
      <c r="I15" s="7">
        <v>70</v>
      </c>
      <c r="J15" s="7" t="s">
        <v>75</v>
      </c>
      <c r="K15" s="7"/>
    </row>
    <row r="16" spans="1:12" ht="16.5">
      <c r="A16" s="6">
        <v>13</v>
      </c>
      <c r="B16" s="7" t="s">
        <v>114</v>
      </c>
      <c r="C16" s="8" t="s">
        <v>102</v>
      </c>
      <c r="D16" s="8">
        <f>VLOOKUP(B16,[1]耀江华府车位!$B$2:$X$216,3,FALSE)</f>
        <v>13.2</v>
      </c>
      <c r="E16" s="7" t="s">
        <v>74</v>
      </c>
      <c r="F16" s="8">
        <f t="shared" si="0"/>
        <v>4157.4279379157424</v>
      </c>
      <c r="G16" s="9">
        <f>VLOOKUP(B16,[1]耀江华府车位!$B$2:$X$216,23,FALSE)</f>
        <v>54878.048780487799</v>
      </c>
      <c r="H16" s="7" t="s">
        <v>39</v>
      </c>
      <c r="I16" s="7">
        <v>70</v>
      </c>
      <c r="J16" s="7" t="s">
        <v>75</v>
      </c>
      <c r="K16" s="7"/>
    </row>
    <row r="17" spans="1:11" ht="16.5">
      <c r="A17" s="6">
        <v>14</v>
      </c>
      <c r="B17" s="7" t="s">
        <v>115</v>
      </c>
      <c r="C17" s="8" t="s">
        <v>102</v>
      </c>
      <c r="D17" s="8">
        <f>VLOOKUP(B17,[1]耀江华府车位!$B$2:$X$216,3,FALSE)</f>
        <v>13.2</v>
      </c>
      <c r="E17" s="7" t="s">
        <v>74</v>
      </c>
      <c r="F17" s="8">
        <f t="shared" si="0"/>
        <v>6060.606060606061</v>
      </c>
      <c r="G17" s="9">
        <f>VLOOKUP(B17,[1]耀江华府车位!$B$2:$X$216,23,FALSE)</f>
        <v>80000</v>
      </c>
      <c r="H17" s="7" t="s">
        <v>39</v>
      </c>
      <c r="I17" s="7">
        <v>70</v>
      </c>
      <c r="J17" s="7" t="s">
        <v>75</v>
      </c>
      <c r="K17" s="7"/>
    </row>
    <row r="18" spans="1:11" ht="16.5">
      <c r="A18" s="6">
        <v>15</v>
      </c>
      <c r="B18" s="7" t="s">
        <v>116</v>
      </c>
      <c r="C18" s="8" t="s">
        <v>102</v>
      </c>
      <c r="D18" s="8">
        <f>VLOOKUP(B18,[1]耀江华府车位!$B$2:$X$216,3,FALSE)</f>
        <v>13.2</v>
      </c>
      <c r="E18" s="7" t="s">
        <v>74</v>
      </c>
      <c r="F18" s="8">
        <f t="shared" si="0"/>
        <v>6060.606060606061</v>
      </c>
      <c r="G18" s="9">
        <f>VLOOKUP(B18,[1]耀江华府车位!$B$2:$X$216,23,FALSE)</f>
        <v>80000</v>
      </c>
      <c r="H18" s="7" t="s">
        <v>39</v>
      </c>
      <c r="I18" s="7">
        <v>70</v>
      </c>
      <c r="J18" s="7" t="s">
        <v>75</v>
      </c>
      <c r="K18" s="7"/>
    </row>
    <row r="19" spans="1:11" ht="16.5">
      <c r="A19" s="6">
        <v>16</v>
      </c>
      <c r="B19" s="7" t="s">
        <v>117</v>
      </c>
      <c r="C19" s="8" t="s">
        <v>102</v>
      </c>
      <c r="D19" s="8">
        <f>VLOOKUP(B19,[1]耀江华府车位!$B$2:$X$216,3,FALSE)</f>
        <v>13.2</v>
      </c>
      <c r="E19" s="7" t="s">
        <v>74</v>
      </c>
      <c r="F19" s="8">
        <f t="shared" si="0"/>
        <v>6060.606060606061</v>
      </c>
      <c r="G19" s="9">
        <f>VLOOKUP(B19,[1]耀江华府车位!$B$2:$X$216,23,FALSE)</f>
        <v>80000</v>
      </c>
      <c r="H19" s="7" t="s">
        <v>39</v>
      </c>
      <c r="I19" s="7">
        <v>70</v>
      </c>
      <c r="J19" s="7" t="s">
        <v>75</v>
      </c>
      <c r="K19" s="7"/>
    </row>
    <row r="20" spans="1:11" ht="16.5">
      <c r="A20" s="6">
        <v>17</v>
      </c>
      <c r="B20" s="7" t="s">
        <v>118</v>
      </c>
      <c r="C20" s="8" t="s">
        <v>102</v>
      </c>
      <c r="D20" s="8">
        <f>VLOOKUP(B20,[1]耀江华府车位!$B$2:$X$216,3,FALSE)</f>
        <v>13.2</v>
      </c>
      <c r="E20" s="7" t="s">
        <v>74</v>
      </c>
      <c r="F20" s="8">
        <f t="shared" si="0"/>
        <v>6060.606060606061</v>
      </c>
      <c r="G20" s="9">
        <f>VLOOKUP(B20,[1]耀江华府车位!$B$2:$X$216,23,FALSE)</f>
        <v>80000</v>
      </c>
      <c r="H20" s="7" t="s">
        <v>39</v>
      </c>
      <c r="I20" s="7">
        <v>70</v>
      </c>
      <c r="J20" s="7" t="s">
        <v>75</v>
      </c>
      <c r="K20" s="7"/>
    </row>
    <row r="21" spans="1:11" ht="16.5">
      <c r="A21" s="6">
        <v>18</v>
      </c>
      <c r="B21" s="7" t="s">
        <v>119</v>
      </c>
      <c r="C21" s="8" t="s">
        <v>102</v>
      </c>
      <c r="D21" s="8">
        <f>VLOOKUP(B21,[1]耀江华府车位!$B$2:$X$216,3,FALSE)</f>
        <v>13.2</v>
      </c>
      <c r="E21" s="7" t="s">
        <v>74</v>
      </c>
      <c r="F21" s="8">
        <f t="shared" si="0"/>
        <v>3325.9423503325911</v>
      </c>
      <c r="G21" s="9">
        <f>VLOOKUP(B21,[1]耀江华府车位!$B$2:$X$216,23,FALSE)</f>
        <v>43902.439024390202</v>
      </c>
      <c r="H21" s="7" t="s">
        <v>39</v>
      </c>
      <c r="I21" s="7">
        <v>70</v>
      </c>
      <c r="J21" s="7" t="s">
        <v>75</v>
      </c>
      <c r="K21" s="7"/>
    </row>
    <row r="22" spans="1:11" ht="16.5">
      <c r="A22" s="6">
        <v>19</v>
      </c>
      <c r="B22" s="7" t="s">
        <v>120</v>
      </c>
      <c r="C22" s="8" t="s">
        <v>102</v>
      </c>
      <c r="D22" s="8">
        <f>VLOOKUP(B22,[1]耀江华府车位!$B$2:$X$216,3,FALSE)</f>
        <v>13.2</v>
      </c>
      <c r="E22" s="7" t="s">
        <v>74</v>
      </c>
      <c r="F22" s="8">
        <f t="shared" si="0"/>
        <v>6060.606060606061</v>
      </c>
      <c r="G22" s="9">
        <f>VLOOKUP(B22,[1]耀江华府车位!$B$2:$X$216,23,FALSE)</f>
        <v>80000</v>
      </c>
      <c r="H22" s="7" t="s">
        <v>39</v>
      </c>
      <c r="I22" s="7">
        <v>70</v>
      </c>
      <c r="J22" s="7" t="s">
        <v>75</v>
      </c>
      <c r="K22" s="7"/>
    </row>
    <row r="23" spans="1:11" ht="16.5">
      <c r="A23" s="6">
        <v>20</v>
      </c>
      <c r="B23" s="7" t="s">
        <v>121</v>
      </c>
      <c r="C23" s="8" t="s">
        <v>102</v>
      </c>
      <c r="D23" s="8">
        <f>VLOOKUP(B23,[1]耀江华府车位!$B$2:$X$216,3,FALSE)</f>
        <v>13.2</v>
      </c>
      <c r="E23" s="7" t="s">
        <v>74</v>
      </c>
      <c r="F23" s="8">
        <f t="shared" si="0"/>
        <v>6060.606060606061</v>
      </c>
      <c r="G23" s="9">
        <f>VLOOKUP(B23,[1]耀江华府车位!$B$2:$X$216,23,FALSE)</f>
        <v>80000</v>
      </c>
      <c r="H23" s="7" t="s">
        <v>39</v>
      </c>
      <c r="I23" s="7">
        <v>70</v>
      </c>
      <c r="J23" s="7" t="s">
        <v>75</v>
      </c>
      <c r="K23" s="7"/>
    </row>
    <row r="24" spans="1:11" ht="16.5">
      <c r="A24" s="6">
        <v>21</v>
      </c>
      <c r="B24" s="7" t="s">
        <v>122</v>
      </c>
      <c r="C24" s="8" t="s">
        <v>102</v>
      </c>
      <c r="D24" s="8">
        <f>VLOOKUP(B24,[1]耀江华府车位!$B$2:$X$216,3,FALSE)</f>
        <v>13.2</v>
      </c>
      <c r="E24" s="7" t="s">
        <v>74</v>
      </c>
      <c r="F24" s="8">
        <f t="shared" si="0"/>
        <v>6060.606060606061</v>
      </c>
      <c r="G24" s="9">
        <f>VLOOKUP(B24,[1]耀江华府车位!$B$2:$X$216,23,FALSE)</f>
        <v>80000</v>
      </c>
      <c r="H24" s="7" t="s">
        <v>39</v>
      </c>
      <c r="I24" s="7">
        <v>70</v>
      </c>
      <c r="J24" s="7" t="s">
        <v>75</v>
      </c>
      <c r="K24" s="7"/>
    </row>
    <row r="25" spans="1:11" ht="16.5">
      <c r="A25" s="6">
        <v>22</v>
      </c>
      <c r="B25" s="7" t="s">
        <v>123</v>
      </c>
      <c r="C25" s="8" t="s">
        <v>102</v>
      </c>
      <c r="D25" s="8">
        <f>VLOOKUP(B25,[1]耀江华府车位!$B$2:$X$216,3,FALSE)</f>
        <v>13.2</v>
      </c>
      <c r="E25" s="7" t="s">
        <v>74</v>
      </c>
      <c r="F25" s="8">
        <f t="shared" si="0"/>
        <v>6060.606060606061</v>
      </c>
      <c r="G25" s="9">
        <f>VLOOKUP(B25,[1]耀江华府车位!$B$2:$X$216,23,FALSE)</f>
        <v>80000</v>
      </c>
      <c r="H25" s="7" t="s">
        <v>39</v>
      </c>
      <c r="I25" s="7">
        <v>70</v>
      </c>
      <c r="J25" s="7" t="s">
        <v>75</v>
      </c>
      <c r="K25" s="7"/>
    </row>
    <row r="26" spans="1:11" ht="16.5">
      <c r="A26" s="6">
        <v>23</v>
      </c>
      <c r="B26" s="7" t="s">
        <v>124</v>
      </c>
      <c r="C26" s="8" t="s">
        <v>102</v>
      </c>
      <c r="D26" s="8">
        <f>VLOOKUP(B26,[1]耀江华府车位!$B$2:$X$216,3,FALSE)</f>
        <v>13.2</v>
      </c>
      <c r="E26" s="7" t="s">
        <v>74</v>
      </c>
      <c r="F26" s="8">
        <f t="shared" si="0"/>
        <v>6060.606060606061</v>
      </c>
      <c r="G26" s="9">
        <f>VLOOKUP(B26,[1]耀江华府车位!$B$2:$X$216,23,FALSE)</f>
        <v>80000</v>
      </c>
      <c r="H26" s="7" t="s">
        <v>39</v>
      </c>
      <c r="I26" s="7">
        <v>70</v>
      </c>
      <c r="J26" s="7" t="s">
        <v>75</v>
      </c>
      <c r="K26" s="7"/>
    </row>
    <row r="27" spans="1:11" ht="16.5">
      <c r="A27" s="6">
        <v>24</v>
      </c>
      <c r="B27" s="7" t="s">
        <v>125</v>
      </c>
      <c r="C27" s="8" t="s">
        <v>102</v>
      </c>
      <c r="D27" s="8">
        <f>VLOOKUP(B27,[1]耀江华府车位!$B$2:$X$216,3,FALSE)</f>
        <v>13.2</v>
      </c>
      <c r="E27" s="7" t="s">
        <v>74</v>
      </c>
      <c r="F27" s="8">
        <f t="shared" si="0"/>
        <v>6060.606060606061</v>
      </c>
      <c r="G27" s="9">
        <f>VLOOKUP(B27,[1]耀江华府车位!$B$2:$X$216,23,FALSE)</f>
        <v>80000</v>
      </c>
      <c r="H27" s="7" t="s">
        <v>39</v>
      </c>
      <c r="I27" s="7">
        <v>70</v>
      </c>
      <c r="J27" s="7" t="s">
        <v>75</v>
      </c>
      <c r="K27" s="7"/>
    </row>
    <row r="28" spans="1:11" ht="16.5">
      <c r="A28" s="6">
        <v>25</v>
      </c>
      <c r="B28" s="7" t="s">
        <v>126</v>
      </c>
      <c r="C28" s="8" t="s">
        <v>102</v>
      </c>
      <c r="D28" s="8">
        <f>VLOOKUP(B28,[1]耀江华府车位!$B$2:$X$216,3,FALSE)</f>
        <v>13.2</v>
      </c>
      <c r="E28" s="7" t="s">
        <v>74</v>
      </c>
      <c r="F28" s="8">
        <f t="shared" si="0"/>
        <v>6060.606060606061</v>
      </c>
      <c r="G28" s="9">
        <f>VLOOKUP(B28,[1]耀江华府车位!$B$2:$X$216,23,FALSE)</f>
        <v>80000</v>
      </c>
      <c r="H28" s="7" t="s">
        <v>39</v>
      </c>
      <c r="I28" s="7">
        <v>70</v>
      </c>
      <c r="J28" s="7" t="s">
        <v>75</v>
      </c>
      <c r="K28" s="7"/>
    </row>
    <row r="29" spans="1:11" ht="16.5">
      <c r="A29" s="6">
        <v>26</v>
      </c>
      <c r="B29" s="7" t="s">
        <v>127</v>
      </c>
      <c r="C29" s="8" t="s">
        <v>102</v>
      </c>
      <c r="D29" s="8">
        <f>VLOOKUP(B29,[1]耀江华府车位!$B$2:$X$216,3,FALSE)</f>
        <v>13.2</v>
      </c>
      <c r="E29" s="7" t="s">
        <v>74</v>
      </c>
      <c r="F29" s="8">
        <f t="shared" si="0"/>
        <v>4157.4279379157424</v>
      </c>
      <c r="G29" s="9">
        <f>VLOOKUP(B29,[1]耀江华府车位!$B$2:$X$216,23,FALSE)</f>
        <v>54878.048780487799</v>
      </c>
      <c r="H29" s="7" t="s">
        <v>39</v>
      </c>
      <c r="I29" s="7">
        <v>70</v>
      </c>
      <c r="J29" s="7" t="s">
        <v>75</v>
      </c>
      <c r="K29" s="7"/>
    </row>
    <row r="30" spans="1:11" ht="16.5">
      <c r="A30" s="6">
        <v>27</v>
      </c>
      <c r="B30" s="7" t="s">
        <v>128</v>
      </c>
      <c r="C30" s="8" t="s">
        <v>102</v>
      </c>
      <c r="D30" s="8">
        <f>VLOOKUP(B30,[1]耀江华府车位!$B$2:$X$216,3,FALSE)</f>
        <v>13.2</v>
      </c>
      <c r="E30" s="7" t="s">
        <v>74</v>
      </c>
      <c r="F30" s="8">
        <f t="shared" si="0"/>
        <v>4157.4279379157424</v>
      </c>
      <c r="G30" s="9">
        <f>VLOOKUP(B30,[1]耀江华府车位!$B$2:$X$216,23,FALSE)</f>
        <v>54878.048780487799</v>
      </c>
      <c r="H30" s="7" t="s">
        <v>39</v>
      </c>
      <c r="I30" s="7">
        <v>70</v>
      </c>
      <c r="J30" s="7" t="s">
        <v>75</v>
      </c>
      <c r="K30" s="7"/>
    </row>
    <row r="31" spans="1:11" ht="16.5">
      <c r="A31" s="6">
        <v>28</v>
      </c>
      <c r="B31" s="7" t="s">
        <v>129</v>
      </c>
      <c r="C31" s="8" t="s">
        <v>102</v>
      </c>
      <c r="D31" s="8">
        <f>VLOOKUP(B31,[1]耀江华府车位!$B$2:$X$216,3,FALSE)</f>
        <v>13.2</v>
      </c>
      <c r="E31" s="7" t="s">
        <v>74</v>
      </c>
      <c r="F31" s="8">
        <f t="shared" si="0"/>
        <v>6060.606060606061</v>
      </c>
      <c r="G31" s="9">
        <f>VLOOKUP(B31,[1]耀江华府车位!$B$2:$X$216,23,FALSE)</f>
        <v>80000</v>
      </c>
      <c r="H31" s="7" t="s">
        <v>39</v>
      </c>
      <c r="I31" s="7">
        <v>70</v>
      </c>
      <c r="J31" s="7" t="s">
        <v>75</v>
      </c>
      <c r="K31" s="7"/>
    </row>
    <row r="32" spans="1:11" ht="16.5">
      <c r="A32" s="6">
        <v>29</v>
      </c>
      <c r="B32" s="7" t="s">
        <v>130</v>
      </c>
      <c r="C32" s="8" t="s">
        <v>102</v>
      </c>
      <c r="D32" s="8">
        <f>VLOOKUP(B32,[1]耀江华府车位!$B$2:$X$216,3,FALSE)</f>
        <v>13.2</v>
      </c>
      <c r="E32" s="7" t="s">
        <v>74</v>
      </c>
      <c r="F32" s="8">
        <f t="shared" si="0"/>
        <v>3325.9423503325911</v>
      </c>
      <c r="G32" s="9">
        <f>VLOOKUP(B32,[1]耀江华府车位!$B$2:$X$216,23,FALSE)</f>
        <v>43902.439024390202</v>
      </c>
      <c r="H32" s="7" t="s">
        <v>39</v>
      </c>
      <c r="I32" s="7">
        <v>70</v>
      </c>
      <c r="J32" s="7" t="s">
        <v>75</v>
      </c>
      <c r="K32" s="7"/>
    </row>
    <row r="33" spans="1:11" ht="16.5">
      <c r="A33" s="6">
        <v>30</v>
      </c>
      <c r="B33" s="7" t="s">
        <v>131</v>
      </c>
      <c r="C33" s="8" t="s">
        <v>102</v>
      </c>
      <c r="D33" s="8">
        <f>VLOOKUP(B33,[1]耀江华府车位!$B$2:$X$216,3,FALSE)</f>
        <v>13.2</v>
      </c>
      <c r="E33" s="7" t="s">
        <v>74</v>
      </c>
      <c r="F33" s="8">
        <f t="shared" si="0"/>
        <v>4157.4279379157424</v>
      </c>
      <c r="G33" s="9">
        <f>VLOOKUP(B33,[1]耀江华府车位!$B$2:$X$216,23,FALSE)</f>
        <v>54878.048780487799</v>
      </c>
      <c r="H33" s="7" t="s">
        <v>39</v>
      </c>
      <c r="I33" s="7">
        <v>70</v>
      </c>
      <c r="J33" s="7" t="s">
        <v>75</v>
      </c>
      <c r="K33" s="7"/>
    </row>
    <row r="34" spans="1:11" ht="16.5">
      <c r="A34" s="6">
        <v>31</v>
      </c>
      <c r="B34" s="7" t="s">
        <v>132</v>
      </c>
      <c r="C34" s="8" t="s">
        <v>102</v>
      </c>
      <c r="D34" s="8">
        <f>VLOOKUP(B34,[1]耀江华府车位!$B$2:$X$216,3,FALSE)</f>
        <v>13.2</v>
      </c>
      <c r="E34" s="7" t="s">
        <v>74</v>
      </c>
      <c r="F34" s="8">
        <f t="shared" si="0"/>
        <v>4157.4279379157424</v>
      </c>
      <c r="G34" s="9">
        <f>VLOOKUP(B34,[1]耀江华府车位!$B$2:$X$216,23,FALSE)</f>
        <v>54878.048780487799</v>
      </c>
      <c r="H34" s="7" t="s">
        <v>39</v>
      </c>
      <c r="I34" s="7">
        <v>70</v>
      </c>
      <c r="J34" s="7" t="s">
        <v>75</v>
      </c>
      <c r="K34" s="7"/>
    </row>
    <row r="35" spans="1:11" ht="16.5">
      <c r="A35" s="6">
        <v>32</v>
      </c>
      <c r="B35" s="7" t="s">
        <v>133</v>
      </c>
      <c r="C35" s="8" t="s">
        <v>102</v>
      </c>
      <c r="D35" s="8">
        <f>VLOOKUP(B35,[1]耀江华府车位!$B$2:$X$216,3,FALSE)</f>
        <v>13.2</v>
      </c>
      <c r="E35" s="7" t="s">
        <v>74</v>
      </c>
      <c r="F35" s="8">
        <f t="shared" si="0"/>
        <v>6060.606060606061</v>
      </c>
      <c r="G35" s="9">
        <f>VLOOKUP(B35,[1]耀江华府车位!$B$2:$X$216,23,FALSE)</f>
        <v>80000</v>
      </c>
      <c r="H35" s="7" t="s">
        <v>39</v>
      </c>
      <c r="I35" s="7">
        <v>70</v>
      </c>
      <c r="J35" s="7" t="s">
        <v>75</v>
      </c>
      <c r="K35" s="7"/>
    </row>
    <row r="36" spans="1:11" ht="16.5">
      <c r="A36" s="6">
        <v>33</v>
      </c>
      <c r="B36" s="7" t="s">
        <v>134</v>
      </c>
      <c r="C36" s="8" t="s">
        <v>102</v>
      </c>
      <c r="D36" s="8">
        <f>VLOOKUP(B36,[1]耀江华府车位!$B$2:$X$216,3,FALSE)</f>
        <v>13.2</v>
      </c>
      <c r="E36" s="7" t="s">
        <v>74</v>
      </c>
      <c r="F36" s="8">
        <f t="shared" si="0"/>
        <v>6060.606060606061</v>
      </c>
      <c r="G36" s="9">
        <f>VLOOKUP(B36,[1]耀江华府车位!$B$2:$X$216,23,FALSE)</f>
        <v>80000</v>
      </c>
      <c r="H36" s="7" t="s">
        <v>39</v>
      </c>
      <c r="I36" s="7">
        <v>70</v>
      </c>
      <c r="J36" s="7" t="s">
        <v>75</v>
      </c>
      <c r="K36" s="7"/>
    </row>
    <row r="37" spans="1:11" ht="16.5">
      <c r="A37" s="6">
        <v>34</v>
      </c>
      <c r="B37" s="7" t="s">
        <v>135</v>
      </c>
      <c r="C37" s="8" t="s">
        <v>102</v>
      </c>
      <c r="D37" s="8">
        <f>VLOOKUP(B37,[1]耀江华府车位!$B$2:$X$216,3,FALSE)</f>
        <v>13.2</v>
      </c>
      <c r="E37" s="7" t="s">
        <v>74</v>
      </c>
      <c r="F37" s="8">
        <f t="shared" si="0"/>
        <v>4157.4279379157424</v>
      </c>
      <c r="G37" s="9">
        <f>VLOOKUP(B37,[1]耀江华府车位!$B$2:$X$216,23,FALSE)</f>
        <v>54878.048780487799</v>
      </c>
      <c r="H37" s="7" t="s">
        <v>39</v>
      </c>
      <c r="I37" s="7">
        <v>70</v>
      </c>
      <c r="J37" s="7" t="s">
        <v>75</v>
      </c>
      <c r="K37" s="7"/>
    </row>
    <row r="38" spans="1:11" ht="16.5">
      <c r="A38" s="6">
        <v>35</v>
      </c>
      <c r="B38" s="7" t="s">
        <v>136</v>
      </c>
      <c r="C38" s="8" t="s">
        <v>102</v>
      </c>
      <c r="D38" s="8">
        <f>VLOOKUP(B38,[1]耀江华府车位!$B$2:$X$216,3,FALSE)</f>
        <v>13.2</v>
      </c>
      <c r="E38" s="7" t="s">
        <v>74</v>
      </c>
      <c r="F38" s="8">
        <f t="shared" si="0"/>
        <v>6060.606060606061</v>
      </c>
      <c r="G38" s="9">
        <f>VLOOKUP(B38,[1]耀江华府车位!$B$2:$X$216,23,FALSE)</f>
        <v>80000</v>
      </c>
      <c r="H38" s="7" t="s">
        <v>39</v>
      </c>
      <c r="I38" s="7">
        <v>70</v>
      </c>
      <c r="J38" s="7" t="s">
        <v>75</v>
      </c>
      <c r="K38" s="7"/>
    </row>
    <row r="39" spans="1:11" ht="16.5">
      <c r="A39" s="6">
        <v>36</v>
      </c>
      <c r="B39" s="7" t="s">
        <v>137</v>
      </c>
      <c r="C39" s="8" t="s">
        <v>102</v>
      </c>
      <c r="D39" s="8">
        <f>VLOOKUP(B39,[1]耀江华府车位!$B$2:$X$216,3,FALSE)</f>
        <v>13.2</v>
      </c>
      <c r="E39" s="7" t="s">
        <v>74</v>
      </c>
      <c r="F39" s="8">
        <f t="shared" si="0"/>
        <v>4157.4279379157424</v>
      </c>
      <c r="G39" s="9">
        <f>VLOOKUP(B39,[1]耀江华府车位!$B$2:$X$216,23,FALSE)</f>
        <v>54878.048780487799</v>
      </c>
      <c r="H39" s="7" t="s">
        <v>39</v>
      </c>
      <c r="I39" s="7">
        <v>70</v>
      </c>
      <c r="J39" s="7" t="s">
        <v>75</v>
      </c>
      <c r="K39" s="7"/>
    </row>
    <row r="40" spans="1:11" ht="16.5">
      <c r="A40" s="6">
        <v>37</v>
      </c>
      <c r="B40" s="7" t="s">
        <v>138</v>
      </c>
      <c r="C40" s="8" t="s">
        <v>102</v>
      </c>
      <c r="D40" s="8">
        <f>VLOOKUP(B40,[1]耀江华府车位!$B$2:$X$216,3,FALSE)</f>
        <v>13.2</v>
      </c>
      <c r="E40" s="7" t="s">
        <v>74</v>
      </c>
      <c r="F40" s="8">
        <f t="shared" si="0"/>
        <v>4157.4279379157424</v>
      </c>
      <c r="G40" s="9">
        <f>VLOOKUP(B40,[1]耀江华府车位!$B$2:$X$216,23,FALSE)</f>
        <v>54878.048780487799</v>
      </c>
      <c r="H40" s="7" t="s">
        <v>39</v>
      </c>
      <c r="I40" s="7">
        <v>70</v>
      </c>
      <c r="J40" s="7" t="s">
        <v>75</v>
      </c>
      <c r="K40" s="7"/>
    </row>
    <row r="41" spans="1:11" ht="16.5">
      <c r="A41" s="6">
        <v>38</v>
      </c>
      <c r="B41" s="7" t="s">
        <v>139</v>
      </c>
      <c r="C41" s="8" t="s">
        <v>102</v>
      </c>
      <c r="D41" s="8">
        <f>VLOOKUP(B41,[1]耀江华府车位!$B$2:$X$216,3,FALSE)</f>
        <v>13.2</v>
      </c>
      <c r="E41" s="7" t="s">
        <v>74</v>
      </c>
      <c r="F41" s="8">
        <f t="shared" si="0"/>
        <v>6060.606060606061</v>
      </c>
      <c r="G41" s="9">
        <f>VLOOKUP(B41,[1]耀江华府车位!$B$2:$X$216,23,FALSE)</f>
        <v>80000</v>
      </c>
      <c r="H41" s="7" t="s">
        <v>39</v>
      </c>
      <c r="I41" s="7">
        <v>70</v>
      </c>
      <c r="J41" s="7" t="s">
        <v>75</v>
      </c>
      <c r="K41" s="7"/>
    </row>
    <row r="42" spans="1:11" ht="16.5">
      <c r="A42" s="6">
        <v>39</v>
      </c>
      <c r="B42" s="7" t="s">
        <v>140</v>
      </c>
      <c r="C42" s="8" t="s">
        <v>102</v>
      </c>
      <c r="D42" s="8">
        <f>VLOOKUP(B42,[1]耀江华府车位!$B$2:$X$216,3,FALSE)</f>
        <v>13.2</v>
      </c>
      <c r="E42" s="7" t="s">
        <v>74</v>
      </c>
      <c r="F42" s="8">
        <f t="shared" si="0"/>
        <v>6060.606060606061</v>
      </c>
      <c r="G42" s="9">
        <f>VLOOKUP(B42,[1]耀江华府车位!$B$2:$X$216,23,FALSE)</f>
        <v>80000</v>
      </c>
      <c r="H42" s="7" t="s">
        <v>39</v>
      </c>
      <c r="I42" s="7">
        <v>70</v>
      </c>
      <c r="J42" s="7" t="s">
        <v>75</v>
      </c>
      <c r="K42" s="7"/>
    </row>
    <row r="43" spans="1:11" ht="16.5">
      <c r="A43" s="6">
        <v>40</v>
      </c>
      <c r="B43" s="7" t="s">
        <v>141</v>
      </c>
      <c r="C43" s="8" t="s">
        <v>102</v>
      </c>
      <c r="D43" s="8">
        <f>VLOOKUP(B43,[1]耀江华府车位!$B$2:$X$216,3,FALSE)</f>
        <v>13.2</v>
      </c>
      <c r="E43" s="7" t="s">
        <v>74</v>
      </c>
      <c r="F43" s="8">
        <f t="shared" si="0"/>
        <v>6060.606060606061</v>
      </c>
      <c r="G43" s="9">
        <f>VLOOKUP(B43,[1]耀江华府车位!$B$2:$X$216,23,FALSE)</f>
        <v>80000</v>
      </c>
      <c r="H43" s="7" t="s">
        <v>39</v>
      </c>
      <c r="I43" s="7">
        <v>70</v>
      </c>
      <c r="J43" s="7" t="s">
        <v>75</v>
      </c>
      <c r="K43" s="7"/>
    </row>
    <row r="44" spans="1:11" ht="16.5">
      <c r="A44" s="6">
        <v>41</v>
      </c>
      <c r="B44" s="7" t="s">
        <v>142</v>
      </c>
      <c r="C44" s="8" t="s">
        <v>102</v>
      </c>
      <c r="D44" s="8">
        <f>VLOOKUP(B44,[1]耀江华府车位!$B$2:$X$216,3,FALSE)</f>
        <v>13.2</v>
      </c>
      <c r="E44" s="7" t="s">
        <v>74</v>
      </c>
      <c r="F44" s="8">
        <f t="shared" si="0"/>
        <v>6060.606060606061</v>
      </c>
      <c r="G44" s="9">
        <f>VLOOKUP(B44,[1]耀江华府车位!$B$2:$X$216,23,FALSE)</f>
        <v>80000</v>
      </c>
      <c r="H44" s="7" t="s">
        <v>39</v>
      </c>
      <c r="I44" s="7">
        <v>70</v>
      </c>
      <c r="J44" s="7" t="s">
        <v>75</v>
      </c>
      <c r="K44" s="7"/>
    </row>
    <row r="45" spans="1:11" ht="16.5">
      <c r="A45" s="6">
        <v>42</v>
      </c>
      <c r="B45" s="7" t="s">
        <v>143</v>
      </c>
      <c r="C45" s="8" t="s">
        <v>102</v>
      </c>
      <c r="D45" s="8">
        <f>VLOOKUP(B45,[1]耀江华府车位!$B$2:$X$216,3,FALSE)</f>
        <v>13.2</v>
      </c>
      <c r="E45" s="7" t="s">
        <v>74</v>
      </c>
      <c r="F45" s="8">
        <f t="shared" si="0"/>
        <v>4157.4279379157424</v>
      </c>
      <c r="G45" s="9">
        <f>VLOOKUP(B45,[1]耀江华府车位!$B$2:$X$216,23,FALSE)</f>
        <v>54878.048780487799</v>
      </c>
      <c r="H45" s="7" t="s">
        <v>39</v>
      </c>
      <c r="I45" s="7">
        <v>70</v>
      </c>
      <c r="J45" s="7" t="s">
        <v>75</v>
      </c>
      <c r="K45" s="7"/>
    </row>
    <row r="46" spans="1:11" ht="16.5">
      <c r="A46" s="6">
        <v>43</v>
      </c>
      <c r="B46" s="7" t="s">
        <v>144</v>
      </c>
      <c r="C46" s="8" t="s">
        <v>102</v>
      </c>
      <c r="D46" s="8">
        <f>VLOOKUP(B46,[1]耀江华府车位!$B$2:$X$216,3,FALSE)</f>
        <v>13.2</v>
      </c>
      <c r="E46" s="7" t="s">
        <v>74</v>
      </c>
      <c r="F46" s="8">
        <f t="shared" si="0"/>
        <v>6060.606060606061</v>
      </c>
      <c r="G46" s="9">
        <f>VLOOKUP(B46,[1]耀江华府车位!$B$2:$X$216,23,FALSE)</f>
        <v>80000</v>
      </c>
      <c r="H46" s="7" t="s">
        <v>39</v>
      </c>
      <c r="I46" s="7">
        <v>70</v>
      </c>
      <c r="J46" s="7" t="s">
        <v>75</v>
      </c>
      <c r="K46" s="7"/>
    </row>
    <row r="47" spans="1:11" ht="16.5">
      <c r="A47" s="6">
        <v>44</v>
      </c>
      <c r="B47" s="7" t="s">
        <v>145</v>
      </c>
      <c r="C47" s="8" t="s">
        <v>102</v>
      </c>
      <c r="D47" s="8">
        <f>VLOOKUP(B47,[1]耀江华府车位!$B$2:$X$216,3,FALSE)</f>
        <v>13.2</v>
      </c>
      <c r="E47" s="7" t="s">
        <v>74</v>
      </c>
      <c r="F47" s="8">
        <f t="shared" si="0"/>
        <v>6060.606060606061</v>
      </c>
      <c r="G47" s="9">
        <f>VLOOKUP(B47,[1]耀江华府车位!$B$2:$X$216,23,FALSE)</f>
        <v>80000</v>
      </c>
      <c r="H47" s="7" t="s">
        <v>39</v>
      </c>
      <c r="I47" s="7">
        <v>70</v>
      </c>
      <c r="J47" s="7" t="s">
        <v>75</v>
      </c>
      <c r="K47" s="7"/>
    </row>
    <row r="48" spans="1:11" ht="16.5">
      <c r="A48" s="6">
        <v>45</v>
      </c>
      <c r="B48" s="7" t="s">
        <v>146</v>
      </c>
      <c r="C48" s="8" t="s">
        <v>102</v>
      </c>
      <c r="D48" s="8">
        <f>VLOOKUP(B48,[1]耀江华府车位!$B$2:$X$216,3,FALSE)</f>
        <v>13.2</v>
      </c>
      <c r="E48" s="7" t="s">
        <v>74</v>
      </c>
      <c r="F48" s="8">
        <f t="shared" si="0"/>
        <v>6060.606060606061</v>
      </c>
      <c r="G48" s="9">
        <f>VLOOKUP(B48,[1]耀江华府车位!$B$2:$X$216,23,FALSE)</f>
        <v>80000</v>
      </c>
      <c r="H48" s="7" t="s">
        <v>39</v>
      </c>
      <c r="I48" s="7">
        <v>70</v>
      </c>
      <c r="J48" s="7" t="s">
        <v>75</v>
      </c>
      <c r="K48" s="7"/>
    </row>
    <row r="49" spans="1:11" ht="16.5">
      <c r="A49" s="6">
        <v>46</v>
      </c>
      <c r="B49" s="7" t="s">
        <v>147</v>
      </c>
      <c r="C49" s="8" t="s">
        <v>102</v>
      </c>
      <c r="D49" s="8">
        <f>VLOOKUP(B49,[1]耀江华府车位!$B$2:$X$216,3,FALSE)</f>
        <v>13.2</v>
      </c>
      <c r="E49" s="7" t="s">
        <v>74</v>
      </c>
      <c r="F49" s="8">
        <f t="shared" si="0"/>
        <v>6060.606060606061</v>
      </c>
      <c r="G49" s="9">
        <f>VLOOKUP(B49,[1]耀江华府车位!$B$2:$X$216,23,FALSE)</f>
        <v>80000</v>
      </c>
      <c r="H49" s="7" t="s">
        <v>39</v>
      </c>
      <c r="I49" s="7">
        <v>70</v>
      </c>
      <c r="J49" s="7" t="s">
        <v>75</v>
      </c>
      <c r="K49" s="7"/>
    </row>
    <row r="50" spans="1:11" ht="16.5">
      <c r="A50" s="6">
        <v>47</v>
      </c>
      <c r="B50" s="7" t="s">
        <v>148</v>
      </c>
      <c r="C50" s="8" t="s">
        <v>102</v>
      </c>
      <c r="D50" s="8">
        <f>VLOOKUP(B50,[1]耀江华府车位!$B$2:$X$216,3,FALSE)</f>
        <v>13.2</v>
      </c>
      <c r="E50" s="7" t="s">
        <v>74</v>
      </c>
      <c r="F50" s="8">
        <f t="shared" si="0"/>
        <v>6060.606060606061</v>
      </c>
      <c r="G50" s="9">
        <f>VLOOKUP(B50,[1]耀江华府车位!$B$2:$X$216,23,FALSE)</f>
        <v>80000</v>
      </c>
      <c r="H50" s="7" t="s">
        <v>39</v>
      </c>
      <c r="I50" s="7">
        <v>70</v>
      </c>
      <c r="J50" s="7" t="s">
        <v>75</v>
      </c>
      <c r="K50" s="7"/>
    </row>
    <row r="51" spans="1:11" ht="16.5">
      <c r="A51" s="6">
        <v>48</v>
      </c>
      <c r="B51" s="7" t="s">
        <v>149</v>
      </c>
      <c r="C51" s="8" t="s">
        <v>102</v>
      </c>
      <c r="D51" s="8">
        <f>VLOOKUP(B51,[1]耀江华府车位!$B$2:$X$216,3,FALSE)</f>
        <v>13.2</v>
      </c>
      <c r="E51" s="7" t="s">
        <v>74</v>
      </c>
      <c r="F51" s="8">
        <f t="shared" si="0"/>
        <v>6060.606060606061</v>
      </c>
      <c r="G51" s="9">
        <f>VLOOKUP(B51,[1]耀江华府车位!$B$2:$X$216,23,FALSE)</f>
        <v>80000</v>
      </c>
      <c r="H51" s="7" t="s">
        <v>39</v>
      </c>
      <c r="I51" s="7">
        <v>70</v>
      </c>
      <c r="J51" s="7" t="s">
        <v>75</v>
      </c>
      <c r="K51" s="7"/>
    </row>
    <row r="52" spans="1:11" ht="16.5">
      <c r="A52" s="6">
        <v>49</v>
      </c>
      <c r="B52" s="7" t="s">
        <v>150</v>
      </c>
      <c r="C52" s="8" t="s">
        <v>102</v>
      </c>
      <c r="D52" s="8">
        <f>VLOOKUP(B52,[1]耀江华府车位!$B$2:$X$216,3,FALSE)</f>
        <v>13.2</v>
      </c>
      <c r="E52" s="7" t="s">
        <v>74</v>
      </c>
      <c r="F52" s="8">
        <f t="shared" si="0"/>
        <v>6060.606060606061</v>
      </c>
      <c r="G52" s="9">
        <f>VLOOKUP(B52,[1]耀江华府车位!$B$2:$X$216,23,FALSE)</f>
        <v>80000</v>
      </c>
      <c r="H52" s="7" t="s">
        <v>39</v>
      </c>
      <c r="I52" s="7">
        <v>70</v>
      </c>
      <c r="J52" s="7" t="s">
        <v>75</v>
      </c>
      <c r="K52" s="7"/>
    </row>
    <row r="53" spans="1:11" ht="16.5">
      <c r="A53" s="6">
        <v>50</v>
      </c>
      <c r="B53" s="7" t="s">
        <v>151</v>
      </c>
      <c r="C53" s="8" t="s">
        <v>102</v>
      </c>
      <c r="D53" s="8">
        <f>VLOOKUP(B53,[1]耀江华府车位!$B$2:$X$216,3,FALSE)</f>
        <v>13.2</v>
      </c>
      <c r="E53" s="7" t="s">
        <v>74</v>
      </c>
      <c r="F53" s="8">
        <f t="shared" si="0"/>
        <v>6060.606060606061</v>
      </c>
      <c r="G53" s="9">
        <f>VLOOKUP(B53,[1]耀江华府车位!$B$2:$X$216,23,FALSE)</f>
        <v>80000</v>
      </c>
      <c r="H53" s="7" t="s">
        <v>39</v>
      </c>
      <c r="I53" s="7">
        <v>70</v>
      </c>
      <c r="J53" s="7" t="s">
        <v>75</v>
      </c>
      <c r="K53" s="7"/>
    </row>
    <row r="54" spans="1:11" ht="16.5">
      <c r="A54" s="6">
        <v>51</v>
      </c>
      <c r="B54" s="7" t="s">
        <v>152</v>
      </c>
      <c r="C54" s="8" t="s">
        <v>102</v>
      </c>
      <c r="D54" s="8">
        <f>VLOOKUP(B54,[1]耀江华府车位!$B$2:$X$216,3,FALSE)</f>
        <v>13.2</v>
      </c>
      <c r="E54" s="7" t="s">
        <v>74</v>
      </c>
      <c r="F54" s="8">
        <f t="shared" si="0"/>
        <v>6060.606060606061</v>
      </c>
      <c r="G54" s="9">
        <f>VLOOKUP(B54,[1]耀江华府车位!$B$2:$X$216,23,FALSE)</f>
        <v>80000</v>
      </c>
      <c r="H54" s="7" t="s">
        <v>39</v>
      </c>
      <c r="I54" s="7">
        <v>70</v>
      </c>
      <c r="J54" s="7" t="s">
        <v>75</v>
      </c>
      <c r="K54" s="7"/>
    </row>
    <row r="55" spans="1:11" ht="16.5">
      <c r="A55" s="6">
        <v>52</v>
      </c>
      <c r="B55" s="7" t="s">
        <v>153</v>
      </c>
      <c r="C55" s="8" t="s">
        <v>102</v>
      </c>
      <c r="D55" s="8">
        <f>VLOOKUP(B55,[1]耀江华府车位!$B$2:$X$216,3,FALSE)</f>
        <v>13.2</v>
      </c>
      <c r="E55" s="7" t="s">
        <v>74</v>
      </c>
      <c r="F55" s="8">
        <f t="shared" si="0"/>
        <v>6060.606060606061</v>
      </c>
      <c r="G55" s="9">
        <f>VLOOKUP(B55,[1]耀江华府车位!$B$2:$X$216,23,FALSE)</f>
        <v>80000</v>
      </c>
      <c r="H55" s="7" t="s">
        <v>39</v>
      </c>
      <c r="I55" s="7">
        <v>70</v>
      </c>
      <c r="J55" s="7" t="s">
        <v>75</v>
      </c>
      <c r="K55" s="7"/>
    </row>
    <row r="56" spans="1:11" ht="16.5">
      <c r="A56" s="6">
        <v>53</v>
      </c>
      <c r="B56" s="7" t="s">
        <v>154</v>
      </c>
      <c r="C56" s="8" t="s">
        <v>102</v>
      </c>
      <c r="D56" s="8">
        <f>VLOOKUP(B56,[1]耀江华府车位!$B$2:$X$216,3,FALSE)</f>
        <v>13.2</v>
      </c>
      <c r="E56" s="7" t="s">
        <v>74</v>
      </c>
      <c r="F56" s="8">
        <f t="shared" si="0"/>
        <v>3325.9423503325911</v>
      </c>
      <c r="G56" s="9">
        <f>VLOOKUP(B56,[1]耀江华府车位!$B$2:$X$216,23,FALSE)</f>
        <v>43902.439024390202</v>
      </c>
      <c r="H56" s="7" t="s">
        <v>39</v>
      </c>
      <c r="I56" s="7">
        <v>70</v>
      </c>
      <c r="J56" s="7" t="s">
        <v>75</v>
      </c>
      <c r="K56" s="7"/>
    </row>
    <row r="57" spans="1:11" ht="16.5">
      <c r="A57" s="6">
        <v>54</v>
      </c>
      <c r="B57" s="7" t="s">
        <v>155</v>
      </c>
      <c r="C57" s="8" t="s">
        <v>102</v>
      </c>
      <c r="D57" s="8">
        <f>VLOOKUP(B57,[1]耀江华府车位!$B$2:$X$216,3,FALSE)</f>
        <v>13.2</v>
      </c>
      <c r="E57" s="7" t="s">
        <v>74</v>
      </c>
      <c r="F57" s="8">
        <f t="shared" si="0"/>
        <v>6060.606060606061</v>
      </c>
      <c r="G57" s="9">
        <f>VLOOKUP(B57,[1]耀江华府车位!$B$2:$X$216,23,FALSE)</f>
        <v>80000</v>
      </c>
      <c r="H57" s="7" t="s">
        <v>39</v>
      </c>
      <c r="I57" s="7">
        <v>70</v>
      </c>
      <c r="J57" s="7" t="s">
        <v>75</v>
      </c>
      <c r="K57" s="7"/>
    </row>
    <row r="58" spans="1:11" ht="16.5">
      <c r="A58" s="6">
        <v>55</v>
      </c>
      <c r="B58" s="7" t="s">
        <v>156</v>
      </c>
      <c r="C58" s="8" t="s">
        <v>102</v>
      </c>
      <c r="D58" s="8">
        <f>VLOOKUP(B58,[1]耀江华府车位!$B$2:$X$216,3,FALSE)</f>
        <v>13.2</v>
      </c>
      <c r="E58" s="7" t="s">
        <v>74</v>
      </c>
      <c r="F58" s="8">
        <f t="shared" si="0"/>
        <v>6060.606060606061</v>
      </c>
      <c r="G58" s="9">
        <f>VLOOKUP(B58,[1]耀江华府车位!$B$2:$X$216,23,FALSE)</f>
        <v>80000</v>
      </c>
      <c r="H58" s="7" t="s">
        <v>39</v>
      </c>
      <c r="I58" s="7">
        <v>70</v>
      </c>
      <c r="J58" s="7" t="s">
        <v>75</v>
      </c>
      <c r="K58" s="7"/>
    </row>
    <row r="59" spans="1:11" ht="16.5">
      <c r="A59" s="6">
        <v>56</v>
      </c>
      <c r="B59" s="7" t="s">
        <v>157</v>
      </c>
      <c r="C59" s="8" t="s">
        <v>102</v>
      </c>
      <c r="D59" s="8">
        <f>VLOOKUP(B59,[1]耀江华府车位!$B$2:$X$216,3,FALSE)</f>
        <v>13.2</v>
      </c>
      <c r="E59" s="7" t="s">
        <v>74</v>
      </c>
      <c r="F59" s="8">
        <f t="shared" si="0"/>
        <v>6060.606060606061</v>
      </c>
      <c r="G59" s="9">
        <f>VLOOKUP(B59,[1]耀江华府车位!$B$2:$X$216,23,FALSE)</f>
        <v>80000</v>
      </c>
      <c r="H59" s="7" t="s">
        <v>39</v>
      </c>
      <c r="I59" s="7">
        <v>70</v>
      </c>
      <c r="J59" s="7" t="s">
        <v>75</v>
      </c>
      <c r="K59" s="7"/>
    </row>
    <row r="60" spans="1:11" ht="16.5">
      <c r="A60" s="6">
        <v>57</v>
      </c>
      <c r="B60" s="7" t="s">
        <v>158</v>
      </c>
      <c r="C60" s="8" t="s">
        <v>102</v>
      </c>
      <c r="D60" s="8">
        <f>VLOOKUP(B60,[1]耀江华府车位!$B$2:$X$216,3,FALSE)</f>
        <v>13.2</v>
      </c>
      <c r="E60" s="7" t="s">
        <v>74</v>
      </c>
      <c r="F60" s="8">
        <f t="shared" si="0"/>
        <v>6060.606060606061</v>
      </c>
      <c r="G60" s="9">
        <f>VLOOKUP(B60,[1]耀江华府车位!$B$2:$X$216,23,FALSE)</f>
        <v>80000</v>
      </c>
      <c r="H60" s="7" t="s">
        <v>39</v>
      </c>
      <c r="I60" s="7">
        <v>70</v>
      </c>
      <c r="J60" s="7" t="s">
        <v>75</v>
      </c>
      <c r="K60" s="7"/>
    </row>
    <row r="61" spans="1:11" ht="16.5">
      <c r="A61" s="6">
        <v>58</v>
      </c>
      <c r="B61" s="7" t="s">
        <v>159</v>
      </c>
      <c r="C61" s="8" t="s">
        <v>102</v>
      </c>
      <c r="D61" s="8">
        <f>VLOOKUP(B61,[1]耀江华府车位!$B$2:$X$216,3,FALSE)</f>
        <v>13.2</v>
      </c>
      <c r="E61" s="7" t="s">
        <v>74</v>
      </c>
      <c r="F61" s="8">
        <f t="shared" si="0"/>
        <v>4157.4279379157424</v>
      </c>
      <c r="G61" s="9">
        <f>VLOOKUP(B61,[1]耀江华府车位!$B$2:$X$216,23,FALSE)</f>
        <v>54878.048780487799</v>
      </c>
      <c r="H61" s="7" t="s">
        <v>39</v>
      </c>
      <c r="I61" s="7">
        <v>70</v>
      </c>
      <c r="J61" s="7" t="s">
        <v>75</v>
      </c>
      <c r="K61" s="7"/>
    </row>
    <row r="62" spans="1:11" ht="16.5">
      <c r="A62" s="6">
        <v>59</v>
      </c>
      <c r="B62" s="7" t="s">
        <v>160</v>
      </c>
      <c r="C62" s="8" t="s">
        <v>102</v>
      </c>
      <c r="D62" s="8">
        <f>VLOOKUP(B62,[1]耀江华府车位!$B$2:$X$216,3,FALSE)</f>
        <v>13.2</v>
      </c>
      <c r="E62" s="7" t="s">
        <v>74</v>
      </c>
      <c r="F62" s="8">
        <f t="shared" si="0"/>
        <v>6060.606060606061</v>
      </c>
      <c r="G62" s="9">
        <f>VLOOKUP(B62,[1]耀江华府车位!$B$2:$X$216,23,FALSE)</f>
        <v>80000</v>
      </c>
      <c r="H62" s="7" t="s">
        <v>39</v>
      </c>
      <c r="I62" s="7">
        <v>70</v>
      </c>
      <c r="J62" s="7" t="s">
        <v>75</v>
      </c>
      <c r="K62" s="7"/>
    </row>
    <row r="63" spans="1:11" ht="16.5">
      <c r="A63" s="6">
        <v>60</v>
      </c>
      <c r="B63" s="7" t="s">
        <v>161</v>
      </c>
      <c r="C63" s="8" t="s">
        <v>102</v>
      </c>
      <c r="D63" s="8">
        <f>VLOOKUP(B63,[1]耀江华府车位!$B$2:$X$216,3,FALSE)</f>
        <v>13.2</v>
      </c>
      <c r="E63" s="7" t="s">
        <v>74</v>
      </c>
      <c r="F63" s="8">
        <f t="shared" si="0"/>
        <v>6060.606060606061</v>
      </c>
      <c r="G63" s="9">
        <f>VLOOKUP(B63,[1]耀江华府车位!$B$2:$X$216,23,FALSE)</f>
        <v>80000</v>
      </c>
      <c r="H63" s="7" t="s">
        <v>39</v>
      </c>
      <c r="I63" s="7">
        <v>70</v>
      </c>
      <c r="J63" s="7" t="s">
        <v>75</v>
      </c>
      <c r="K63" s="7"/>
    </row>
    <row r="64" spans="1:11" ht="16.5">
      <c r="A64" s="6">
        <v>61</v>
      </c>
      <c r="B64" s="7" t="s">
        <v>162</v>
      </c>
      <c r="C64" s="8" t="s">
        <v>102</v>
      </c>
      <c r="D64" s="8">
        <f>VLOOKUP(B64,[1]耀江华府车位!$B$2:$X$216,3,FALSE)</f>
        <v>13.2</v>
      </c>
      <c r="E64" s="7" t="s">
        <v>74</v>
      </c>
      <c r="F64" s="8">
        <f t="shared" si="0"/>
        <v>6060.606060606061</v>
      </c>
      <c r="G64" s="9">
        <f>VLOOKUP(B64,[1]耀江华府车位!$B$2:$X$216,23,FALSE)</f>
        <v>80000</v>
      </c>
      <c r="H64" s="7" t="s">
        <v>39</v>
      </c>
      <c r="I64" s="7">
        <v>70</v>
      </c>
      <c r="J64" s="7" t="s">
        <v>75</v>
      </c>
      <c r="K64" s="7"/>
    </row>
    <row r="65" spans="1:11" ht="16.5">
      <c r="A65" s="6">
        <v>62</v>
      </c>
      <c r="B65" s="7" t="s">
        <v>163</v>
      </c>
      <c r="C65" s="8" t="s">
        <v>102</v>
      </c>
      <c r="D65" s="8">
        <f>VLOOKUP(B65,[1]耀江华府车位!$B$2:$X$216,3,FALSE)</f>
        <v>13.2</v>
      </c>
      <c r="E65" s="7" t="s">
        <v>74</v>
      </c>
      <c r="F65" s="8">
        <f t="shared" si="0"/>
        <v>6060.606060606061</v>
      </c>
      <c r="G65" s="9">
        <f>VLOOKUP(B65,[1]耀江华府车位!$B$2:$X$216,23,FALSE)</f>
        <v>80000</v>
      </c>
      <c r="H65" s="7" t="s">
        <v>39</v>
      </c>
      <c r="I65" s="7">
        <v>70</v>
      </c>
      <c r="J65" s="7" t="s">
        <v>75</v>
      </c>
      <c r="K65" s="7"/>
    </row>
    <row r="66" spans="1:11" ht="16.5">
      <c r="A66" s="6">
        <v>63</v>
      </c>
      <c r="B66" s="7" t="s">
        <v>164</v>
      </c>
      <c r="C66" s="8" t="s">
        <v>102</v>
      </c>
      <c r="D66" s="8">
        <f>VLOOKUP(B66,[1]耀江华府车位!$B$2:$X$216,3,FALSE)</f>
        <v>13.2</v>
      </c>
      <c r="E66" s="7" t="s">
        <v>74</v>
      </c>
      <c r="F66" s="8">
        <f t="shared" si="0"/>
        <v>6060.606060606061</v>
      </c>
      <c r="G66" s="9">
        <f>VLOOKUP(B66,[1]耀江华府车位!$B$2:$X$216,23,FALSE)</f>
        <v>80000</v>
      </c>
      <c r="H66" s="7" t="s">
        <v>39</v>
      </c>
      <c r="I66" s="7">
        <v>70</v>
      </c>
      <c r="J66" s="7" t="s">
        <v>75</v>
      </c>
      <c r="K66" s="7"/>
    </row>
    <row r="67" spans="1:11" ht="16.5">
      <c r="A67" s="6">
        <v>64</v>
      </c>
      <c r="B67" s="7" t="s">
        <v>165</v>
      </c>
      <c r="C67" s="8" t="s">
        <v>102</v>
      </c>
      <c r="D67" s="8">
        <f>VLOOKUP(B67,[1]耀江华府车位!$B$2:$X$216,3,FALSE)</f>
        <v>13.2</v>
      </c>
      <c r="E67" s="7" t="s">
        <v>74</v>
      </c>
      <c r="F67" s="8">
        <f t="shared" si="0"/>
        <v>6060.606060606061</v>
      </c>
      <c r="G67" s="9">
        <f>VLOOKUP(B67,[1]耀江华府车位!$B$2:$X$216,23,FALSE)</f>
        <v>80000</v>
      </c>
      <c r="H67" s="7" t="s">
        <v>39</v>
      </c>
      <c r="I67" s="7">
        <v>70</v>
      </c>
      <c r="J67" s="7" t="s">
        <v>75</v>
      </c>
      <c r="K67" s="7"/>
    </row>
    <row r="68" spans="1:11" ht="16.5">
      <c r="A68" s="6">
        <v>65</v>
      </c>
      <c r="B68" s="7" t="s">
        <v>166</v>
      </c>
      <c r="C68" s="8" t="s">
        <v>102</v>
      </c>
      <c r="D68" s="8">
        <f>VLOOKUP(B68,[1]耀江华府车位!$B$2:$X$216,3,FALSE)</f>
        <v>13.2</v>
      </c>
      <c r="E68" s="7" t="s">
        <v>74</v>
      </c>
      <c r="F68" s="8">
        <f t="shared" si="0"/>
        <v>6060.606060606061</v>
      </c>
      <c r="G68" s="9">
        <v>80000</v>
      </c>
      <c r="H68" s="7" t="s">
        <v>39</v>
      </c>
      <c r="I68" s="7">
        <v>70</v>
      </c>
      <c r="J68" s="7" t="s">
        <v>75</v>
      </c>
      <c r="K68" s="7"/>
    </row>
    <row r="69" spans="1:11" ht="16.5">
      <c r="A69" s="6">
        <v>66</v>
      </c>
      <c r="B69" s="7" t="s">
        <v>167</v>
      </c>
      <c r="C69" s="8" t="s">
        <v>102</v>
      </c>
      <c r="D69" s="8">
        <f>VLOOKUP(B69,[1]耀江华府车位!$B$2:$X$216,3,FALSE)</f>
        <v>13.2</v>
      </c>
      <c r="E69" s="7" t="s">
        <v>74</v>
      </c>
      <c r="F69" s="8">
        <f t="shared" ref="F69:F132" si="1">G69/D69</f>
        <v>6060.606060606061</v>
      </c>
      <c r="G69" s="9">
        <f>VLOOKUP(B69,[1]耀江华府车位!$B$2:$X$216,23,FALSE)</f>
        <v>80000</v>
      </c>
      <c r="H69" s="7" t="s">
        <v>39</v>
      </c>
      <c r="I69" s="7">
        <v>70</v>
      </c>
      <c r="J69" s="7" t="s">
        <v>75</v>
      </c>
      <c r="K69" s="7"/>
    </row>
    <row r="70" spans="1:11" ht="16.5">
      <c r="A70" s="6">
        <v>67</v>
      </c>
      <c r="B70" s="7" t="s">
        <v>168</v>
      </c>
      <c r="C70" s="8" t="s">
        <v>102</v>
      </c>
      <c r="D70" s="8">
        <f>VLOOKUP(B70,[1]耀江华府车位!$B$2:$X$216,3,FALSE)</f>
        <v>13.2</v>
      </c>
      <c r="E70" s="7" t="s">
        <v>74</v>
      </c>
      <c r="F70" s="8">
        <f t="shared" si="1"/>
        <v>6060.606060606061</v>
      </c>
      <c r="G70" s="9">
        <f>VLOOKUP(B70,[1]耀江华府车位!$B$2:$X$216,23,FALSE)</f>
        <v>80000</v>
      </c>
      <c r="H70" s="7" t="s">
        <v>39</v>
      </c>
      <c r="I70" s="7">
        <v>70</v>
      </c>
      <c r="J70" s="7" t="s">
        <v>75</v>
      </c>
      <c r="K70" s="7"/>
    </row>
    <row r="71" spans="1:11" ht="16.5">
      <c r="A71" s="6">
        <v>68</v>
      </c>
      <c r="B71" s="7" t="s">
        <v>169</v>
      </c>
      <c r="C71" s="8" t="s">
        <v>102</v>
      </c>
      <c r="D71" s="8">
        <f>VLOOKUP(B71,[1]耀江华府车位!$B$2:$X$216,3,FALSE)</f>
        <v>14.88</v>
      </c>
      <c r="E71" s="7" t="s">
        <v>74</v>
      </c>
      <c r="F71" s="8">
        <f t="shared" si="1"/>
        <v>5376.3440860215051</v>
      </c>
      <c r="G71" s="9">
        <f>VLOOKUP(B71,[1]耀江华府车位!$B$2:$X$216,23,FALSE)</f>
        <v>80000</v>
      </c>
      <c r="H71" s="7" t="s">
        <v>39</v>
      </c>
      <c r="I71" s="7">
        <v>70</v>
      </c>
      <c r="J71" s="7" t="s">
        <v>75</v>
      </c>
      <c r="K71" s="7"/>
    </row>
    <row r="72" spans="1:11" ht="16.5">
      <c r="A72" s="6">
        <v>69</v>
      </c>
      <c r="B72" s="7" t="s">
        <v>170</v>
      </c>
      <c r="C72" s="8" t="s">
        <v>102</v>
      </c>
      <c r="D72" s="8">
        <f>VLOOKUP(B72,[1]耀江华府车位!$B$2:$X$216,3,FALSE)</f>
        <v>13.2</v>
      </c>
      <c r="E72" s="7" t="s">
        <v>74</v>
      </c>
      <c r="F72" s="8">
        <f t="shared" si="1"/>
        <v>6060.606060606061</v>
      </c>
      <c r="G72" s="9">
        <f>VLOOKUP(B72,[1]耀江华府车位!$B$2:$X$216,23,FALSE)</f>
        <v>80000</v>
      </c>
      <c r="H72" s="7" t="s">
        <v>39</v>
      </c>
      <c r="I72" s="7">
        <v>70</v>
      </c>
      <c r="J72" s="7" t="s">
        <v>75</v>
      </c>
      <c r="K72" s="7"/>
    </row>
    <row r="73" spans="1:11" ht="16.5">
      <c r="A73" s="6">
        <v>70</v>
      </c>
      <c r="B73" s="7" t="s">
        <v>171</v>
      </c>
      <c r="C73" s="8" t="s">
        <v>102</v>
      </c>
      <c r="D73" s="8">
        <f>VLOOKUP(B73,[1]耀江华府车位!$B$2:$X$216,3,FALSE)</f>
        <v>13.2</v>
      </c>
      <c r="E73" s="7" t="s">
        <v>74</v>
      </c>
      <c r="F73" s="8">
        <f t="shared" si="1"/>
        <v>4157.4279379157424</v>
      </c>
      <c r="G73" s="9">
        <f>VLOOKUP(B73,[1]耀江华府车位!$B$2:$X$216,23,FALSE)</f>
        <v>54878.048780487799</v>
      </c>
      <c r="H73" s="7" t="s">
        <v>39</v>
      </c>
      <c r="I73" s="7">
        <v>70</v>
      </c>
      <c r="J73" s="7" t="s">
        <v>75</v>
      </c>
      <c r="K73" s="7"/>
    </row>
    <row r="74" spans="1:11" ht="16.5">
      <c r="A74" s="6">
        <v>71</v>
      </c>
      <c r="B74" s="7" t="s">
        <v>172</v>
      </c>
      <c r="C74" s="8" t="s">
        <v>102</v>
      </c>
      <c r="D74" s="8">
        <f>VLOOKUP(B74,[1]耀江华府车位!$B$2:$X$216,3,FALSE)</f>
        <v>13.2</v>
      </c>
      <c r="E74" s="7" t="s">
        <v>74</v>
      </c>
      <c r="F74" s="8">
        <f t="shared" si="1"/>
        <v>6060.606060606061</v>
      </c>
      <c r="G74" s="9">
        <f>VLOOKUP(B74,[1]耀江华府车位!$B$2:$X$216,23,FALSE)</f>
        <v>80000</v>
      </c>
      <c r="H74" s="7" t="s">
        <v>39</v>
      </c>
      <c r="I74" s="7">
        <v>70</v>
      </c>
      <c r="J74" s="7" t="s">
        <v>75</v>
      </c>
      <c r="K74" s="7"/>
    </row>
    <row r="75" spans="1:11" ht="16.5">
      <c r="A75" s="6">
        <v>72</v>
      </c>
      <c r="B75" s="7" t="s">
        <v>173</v>
      </c>
      <c r="C75" s="8" t="s">
        <v>102</v>
      </c>
      <c r="D75" s="8">
        <f>VLOOKUP(B75,[1]耀江华府车位!$B$2:$X$216,3,FALSE)</f>
        <v>13.2</v>
      </c>
      <c r="E75" s="7" t="s">
        <v>74</v>
      </c>
      <c r="F75" s="8">
        <f t="shared" si="1"/>
        <v>4157.4279379157424</v>
      </c>
      <c r="G75" s="9">
        <f>VLOOKUP(B75,[1]耀江华府车位!$B$2:$X$216,23,FALSE)</f>
        <v>54878.048780487799</v>
      </c>
      <c r="H75" s="7" t="s">
        <v>39</v>
      </c>
      <c r="I75" s="7">
        <v>70</v>
      </c>
      <c r="J75" s="7" t="s">
        <v>75</v>
      </c>
      <c r="K75" s="7"/>
    </row>
    <row r="76" spans="1:11" ht="16.5">
      <c r="A76" s="6">
        <v>73</v>
      </c>
      <c r="B76" s="7" t="s">
        <v>174</v>
      </c>
      <c r="C76" s="8" t="s">
        <v>102</v>
      </c>
      <c r="D76" s="8">
        <f>VLOOKUP(B76,[1]耀江华府车位!$B$2:$X$216,3,FALSE)</f>
        <v>13.2</v>
      </c>
      <c r="E76" s="7" t="s">
        <v>74</v>
      </c>
      <c r="F76" s="8">
        <f t="shared" si="1"/>
        <v>3325.9423503325911</v>
      </c>
      <c r="G76" s="9">
        <f>VLOOKUP(B76,[1]耀江华府车位!$B$2:$X$216,23,FALSE)</f>
        <v>43902.439024390202</v>
      </c>
      <c r="H76" s="7" t="s">
        <v>39</v>
      </c>
      <c r="I76" s="7">
        <v>70</v>
      </c>
      <c r="J76" s="7" t="s">
        <v>75</v>
      </c>
      <c r="K76" s="7"/>
    </row>
    <row r="77" spans="1:11" ht="16.5">
      <c r="A77" s="6">
        <v>74</v>
      </c>
      <c r="B77" s="7" t="s">
        <v>175</v>
      </c>
      <c r="C77" s="8" t="s">
        <v>102</v>
      </c>
      <c r="D77" s="8">
        <f>VLOOKUP(B77,[1]耀江华府车位!$B$2:$X$216,3,FALSE)</f>
        <v>13.2</v>
      </c>
      <c r="E77" s="7" t="s">
        <v>74</v>
      </c>
      <c r="F77" s="8">
        <f t="shared" si="1"/>
        <v>6060.606060606061</v>
      </c>
      <c r="G77" s="9">
        <f>VLOOKUP(B77,[1]耀江华府车位!$B$2:$X$216,23,FALSE)</f>
        <v>80000</v>
      </c>
      <c r="H77" s="7" t="s">
        <v>39</v>
      </c>
      <c r="I77" s="7">
        <v>70</v>
      </c>
      <c r="J77" s="7" t="s">
        <v>75</v>
      </c>
      <c r="K77" s="7"/>
    </row>
    <row r="78" spans="1:11" ht="16.5">
      <c r="A78" s="6">
        <v>75</v>
      </c>
      <c r="B78" s="7" t="s">
        <v>176</v>
      </c>
      <c r="C78" s="8" t="s">
        <v>102</v>
      </c>
      <c r="D78" s="8">
        <f>VLOOKUP(B78,[1]耀江华府车位!$B$2:$X$216,3,FALSE)</f>
        <v>13.2</v>
      </c>
      <c r="E78" s="7" t="s">
        <v>74</v>
      </c>
      <c r="F78" s="8">
        <f t="shared" si="1"/>
        <v>6060.606060606061</v>
      </c>
      <c r="G78" s="9">
        <f>VLOOKUP(B78,[1]耀江华府车位!$B$2:$X$216,23,FALSE)</f>
        <v>80000</v>
      </c>
      <c r="H78" s="7" t="s">
        <v>39</v>
      </c>
      <c r="I78" s="7">
        <v>70</v>
      </c>
      <c r="J78" s="7" t="s">
        <v>75</v>
      </c>
      <c r="K78" s="7"/>
    </row>
    <row r="79" spans="1:11" ht="16.5">
      <c r="A79" s="6">
        <v>76</v>
      </c>
      <c r="B79" s="7" t="s">
        <v>177</v>
      </c>
      <c r="C79" s="8" t="s">
        <v>102</v>
      </c>
      <c r="D79" s="8">
        <f>VLOOKUP(B79,[1]耀江华府车位!$B$2:$X$216,3,FALSE)</f>
        <v>13.2</v>
      </c>
      <c r="E79" s="7" t="s">
        <v>74</v>
      </c>
      <c r="F79" s="8">
        <f t="shared" si="1"/>
        <v>3325.9423503325911</v>
      </c>
      <c r="G79" s="9">
        <f>VLOOKUP(B79,[1]耀江华府车位!$B$2:$X$216,23,FALSE)</f>
        <v>43902.439024390202</v>
      </c>
      <c r="H79" s="7" t="s">
        <v>39</v>
      </c>
      <c r="I79" s="7">
        <v>70</v>
      </c>
      <c r="J79" s="7" t="s">
        <v>75</v>
      </c>
      <c r="K79" s="7"/>
    </row>
    <row r="80" spans="1:11" ht="16.5">
      <c r="A80" s="6">
        <v>77</v>
      </c>
      <c r="B80" s="7" t="s">
        <v>178</v>
      </c>
      <c r="C80" s="8" t="s">
        <v>102</v>
      </c>
      <c r="D80" s="8">
        <f>VLOOKUP(B80,[1]耀江华府车位!$B$2:$X$216,3,FALSE)</f>
        <v>13.2</v>
      </c>
      <c r="E80" s="7" t="s">
        <v>74</v>
      </c>
      <c r="F80" s="8">
        <f t="shared" si="1"/>
        <v>6060.606060606061</v>
      </c>
      <c r="G80" s="9">
        <f>VLOOKUP(B80,[1]耀江华府车位!$B$2:$X$216,23,FALSE)</f>
        <v>80000</v>
      </c>
      <c r="H80" s="7" t="s">
        <v>39</v>
      </c>
      <c r="I80" s="7">
        <v>70</v>
      </c>
      <c r="J80" s="7" t="s">
        <v>75</v>
      </c>
      <c r="K80" s="7"/>
    </row>
    <row r="81" spans="1:11" ht="16.5">
      <c r="A81" s="6">
        <v>78</v>
      </c>
      <c r="B81" s="7" t="s">
        <v>179</v>
      </c>
      <c r="C81" s="8" t="s">
        <v>102</v>
      </c>
      <c r="D81" s="8">
        <f>VLOOKUP(B81,[1]耀江华府车位!$B$2:$X$216,3,FALSE)</f>
        <v>13.2</v>
      </c>
      <c r="E81" s="7" t="s">
        <v>74</v>
      </c>
      <c r="F81" s="8">
        <f t="shared" si="1"/>
        <v>6060.606060606061</v>
      </c>
      <c r="G81" s="9">
        <f>VLOOKUP(B81,[1]耀江华府车位!$B$2:$X$216,23,FALSE)</f>
        <v>80000</v>
      </c>
      <c r="H81" s="7" t="s">
        <v>39</v>
      </c>
      <c r="I81" s="7">
        <v>70</v>
      </c>
      <c r="J81" s="7" t="s">
        <v>75</v>
      </c>
      <c r="K81" s="7"/>
    </row>
    <row r="82" spans="1:11" ht="16.5">
      <c r="A82" s="6">
        <v>79</v>
      </c>
      <c r="B82" s="7" t="s">
        <v>180</v>
      </c>
      <c r="C82" s="8" t="s">
        <v>102</v>
      </c>
      <c r="D82" s="8">
        <f>VLOOKUP(B82,[1]耀江华府车位!$B$2:$X$216,3,FALSE)</f>
        <v>13.2</v>
      </c>
      <c r="E82" s="7" t="s">
        <v>74</v>
      </c>
      <c r="F82" s="8">
        <f t="shared" si="1"/>
        <v>6060.606060606061</v>
      </c>
      <c r="G82" s="9">
        <f>VLOOKUP(B82,[1]耀江华府车位!$B$2:$X$216,23,FALSE)</f>
        <v>80000</v>
      </c>
      <c r="H82" s="7" t="s">
        <v>39</v>
      </c>
      <c r="I82" s="7">
        <v>70</v>
      </c>
      <c r="J82" s="7" t="s">
        <v>75</v>
      </c>
      <c r="K82" s="7"/>
    </row>
    <row r="83" spans="1:11" ht="16.5">
      <c r="A83" s="6">
        <v>80</v>
      </c>
      <c r="B83" s="7" t="s">
        <v>181</v>
      </c>
      <c r="C83" s="8" t="s">
        <v>102</v>
      </c>
      <c r="D83" s="8">
        <f>VLOOKUP(B83,[1]耀江华府车位!$B$2:$X$216,3,FALSE)</f>
        <v>13.2</v>
      </c>
      <c r="E83" s="7" t="s">
        <v>74</v>
      </c>
      <c r="F83" s="8">
        <f t="shared" si="1"/>
        <v>6060.606060606061</v>
      </c>
      <c r="G83" s="9">
        <f>VLOOKUP(B83,[1]耀江华府车位!$B$2:$X$216,23,FALSE)</f>
        <v>80000</v>
      </c>
      <c r="H83" s="7" t="s">
        <v>39</v>
      </c>
      <c r="I83" s="7">
        <v>70</v>
      </c>
      <c r="J83" s="7" t="s">
        <v>75</v>
      </c>
      <c r="K83" s="7"/>
    </row>
    <row r="84" spans="1:11" ht="16.5">
      <c r="A84" s="6">
        <v>81</v>
      </c>
      <c r="B84" s="7" t="s">
        <v>182</v>
      </c>
      <c r="C84" s="8" t="s">
        <v>102</v>
      </c>
      <c r="D84" s="8">
        <f>VLOOKUP(B84,[1]耀江华府车位!$B$2:$X$216,3,FALSE)</f>
        <v>13.2</v>
      </c>
      <c r="E84" s="7" t="s">
        <v>74</v>
      </c>
      <c r="F84" s="8">
        <f t="shared" si="1"/>
        <v>6060.606060606061</v>
      </c>
      <c r="G84" s="9">
        <f>VLOOKUP(B84,[1]耀江华府车位!$B$2:$X$216,23,FALSE)</f>
        <v>80000</v>
      </c>
      <c r="H84" s="7" t="s">
        <v>39</v>
      </c>
      <c r="I84" s="7">
        <v>70</v>
      </c>
      <c r="J84" s="7" t="s">
        <v>75</v>
      </c>
      <c r="K84" s="7"/>
    </row>
    <row r="85" spans="1:11" ht="16.5">
      <c r="A85" s="6">
        <v>82</v>
      </c>
      <c r="B85" s="7" t="s">
        <v>183</v>
      </c>
      <c r="C85" s="8" t="s">
        <v>102</v>
      </c>
      <c r="D85" s="8">
        <f>VLOOKUP(B85,[1]耀江华府车位!$B$2:$X$216,3,FALSE)</f>
        <v>13.2</v>
      </c>
      <c r="E85" s="7" t="s">
        <v>74</v>
      </c>
      <c r="F85" s="8">
        <f t="shared" si="1"/>
        <v>4157.4279379157424</v>
      </c>
      <c r="G85" s="9">
        <f>VLOOKUP(B85,[1]耀江华府车位!$B$2:$X$216,23,FALSE)</f>
        <v>54878.048780487799</v>
      </c>
      <c r="H85" s="7" t="s">
        <v>39</v>
      </c>
      <c r="I85" s="7">
        <v>70</v>
      </c>
      <c r="J85" s="7" t="s">
        <v>75</v>
      </c>
      <c r="K85" s="7"/>
    </row>
    <row r="86" spans="1:11" ht="16.5">
      <c r="A86" s="6">
        <v>83</v>
      </c>
      <c r="B86" s="7" t="s">
        <v>184</v>
      </c>
      <c r="C86" s="8" t="s">
        <v>102</v>
      </c>
      <c r="D86" s="8">
        <f>VLOOKUP(B86,[1]耀江华府车位!$B$2:$X$216,3,FALSE)</f>
        <v>13.2</v>
      </c>
      <c r="E86" s="7" t="s">
        <v>74</v>
      </c>
      <c r="F86" s="8">
        <f t="shared" si="1"/>
        <v>6060.606060606061</v>
      </c>
      <c r="G86" s="9">
        <f>VLOOKUP(B86,[1]耀江华府车位!$B$2:$X$216,23,FALSE)</f>
        <v>80000</v>
      </c>
      <c r="H86" s="7" t="s">
        <v>39</v>
      </c>
      <c r="I86" s="7">
        <v>70</v>
      </c>
      <c r="J86" s="7" t="s">
        <v>75</v>
      </c>
      <c r="K86" s="7"/>
    </row>
    <row r="87" spans="1:11" ht="16.5">
      <c r="A87" s="6">
        <v>84</v>
      </c>
      <c r="B87" s="7" t="s">
        <v>185</v>
      </c>
      <c r="C87" s="8" t="s">
        <v>102</v>
      </c>
      <c r="D87" s="8">
        <f>VLOOKUP(B87,[1]耀江华府车位!$B$2:$X$216,3,FALSE)</f>
        <v>13.2</v>
      </c>
      <c r="E87" s="7" t="s">
        <v>74</v>
      </c>
      <c r="F87" s="8">
        <f t="shared" si="1"/>
        <v>6060.606060606061</v>
      </c>
      <c r="G87" s="9">
        <f>VLOOKUP(B87,[1]耀江华府车位!$B$2:$X$216,23,FALSE)</f>
        <v>80000</v>
      </c>
      <c r="H87" s="7" t="s">
        <v>39</v>
      </c>
      <c r="I87" s="7">
        <v>70</v>
      </c>
      <c r="J87" s="7" t="s">
        <v>75</v>
      </c>
      <c r="K87" s="7"/>
    </row>
    <row r="88" spans="1:11" ht="16.5">
      <c r="A88" s="6">
        <v>85</v>
      </c>
      <c r="B88" s="7" t="s">
        <v>186</v>
      </c>
      <c r="C88" s="8" t="s">
        <v>102</v>
      </c>
      <c r="D88" s="8">
        <f>VLOOKUP(B88,[1]耀江华府车位!$B$2:$X$216,3,FALSE)</f>
        <v>13.2</v>
      </c>
      <c r="E88" s="7" t="s">
        <v>74</v>
      </c>
      <c r="F88" s="8">
        <f t="shared" si="1"/>
        <v>4157.4279379157424</v>
      </c>
      <c r="G88" s="9">
        <f>VLOOKUP(B88,[1]耀江华府车位!$B$2:$X$216,23,FALSE)</f>
        <v>54878.048780487799</v>
      </c>
      <c r="H88" s="7" t="s">
        <v>39</v>
      </c>
      <c r="I88" s="7">
        <v>70</v>
      </c>
      <c r="J88" s="7" t="s">
        <v>75</v>
      </c>
      <c r="K88" s="7"/>
    </row>
    <row r="89" spans="1:11" ht="16.5">
      <c r="A89" s="6">
        <v>86</v>
      </c>
      <c r="B89" s="7" t="s">
        <v>187</v>
      </c>
      <c r="C89" s="8" t="s">
        <v>102</v>
      </c>
      <c r="D89" s="8">
        <f>VLOOKUP(B89,[1]耀江华府车位!$B$2:$X$216,3,FALSE)</f>
        <v>13.2</v>
      </c>
      <c r="E89" s="7" t="s">
        <v>74</v>
      </c>
      <c r="F89" s="8">
        <f t="shared" si="1"/>
        <v>4157.4279379157424</v>
      </c>
      <c r="G89" s="9">
        <f>VLOOKUP(B89,[1]耀江华府车位!$B$2:$X$216,23,FALSE)</f>
        <v>54878.048780487799</v>
      </c>
      <c r="H89" s="7" t="s">
        <v>39</v>
      </c>
      <c r="I89" s="7">
        <v>70</v>
      </c>
      <c r="J89" s="7" t="s">
        <v>75</v>
      </c>
      <c r="K89" s="7"/>
    </row>
    <row r="90" spans="1:11" ht="16.5">
      <c r="A90" s="6">
        <v>87</v>
      </c>
      <c r="B90" s="7" t="s">
        <v>188</v>
      </c>
      <c r="C90" s="8" t="s">
        <v>102</v>
      </c>
      <c r="D90" s="8">
        <f>VLOOKUP(B90,[1]耀江华府车位!$B$2:$X$216,3,FALSE)</f>
        <v>13.2</v>
      </c>
      <c r="E90" s="7" t="s">
        <v>74</v>
      </c>
      <c r="F90" s="8">
        <f t="shared" si="1"/>
        <v>3325.9423503325911</v>
      </c>
      <c r="G90" s="9">
        <f>VLOOKUP(B90,[1]耀江华府车位!$B$2:$X$216,23,FALSE)</f>
        <v>43902.439024390202</v>
      </c>
      <c r="H90" s="7" t="s">
        <v>39</v>
      </c>
      <c r="I90" s="7">
        <v>70</v>
      </c>
      <c r="J90" s="7" t="s">
        <v>75</v>
      </c>
      <c r="K90" s="7"/>
    </row>
    <row r="91" spans="1:11" ht="16.5">
      <c r="A91" s="6">
        <v>88</v>
      </c>
      <c r="B91" s="7" t="s">
        <v>189</v>
      </c>
      <c r="C91" s="8" t="s">
        <v>102</v>
      </c>
      <c r="D91" s="8">
        <f>VLOOKUP(B91,[1]耀江华府车位!$B$2:$X$216,3,FALSE)</f>
        <v>13.2</v>
      </c>
      <c r="E91" s="7" t="s">
        <v>74</v>
      </c>
      <c r="F91" s="8">
        <f t="shared" si="1"/>
        <v>3325.9423503325911</v>
      </c>
      <c r="G91" s="9">
        <f>VLOOKUP(B91,[1]耀江华府车位!$B$2:$X$216,23,FALSE)</f>
        <v>43902.439024390202</v>
      </c>
      <c r="H91" s="7" t="s">
        <v>39</v>
      </c>
      <c r="I91" s="7">
        <v>70</v>
      </c>
      <c r="J91" s="7" t="s">
        <v>75</v>
      </c>
      <c r="K91" s="7"/>
    </row>
    <row r="92" spans="1:11" ht="16.5">
      <c r="A92" s="6">
        <v>89</v>
      </c>
      <c r="B92" s="7" t="s">
        <v>190</v>
      </c>
      <c r="C92" s="8" t="s">
        <v>102</v>
      </c>
      <c r="D92" s="8">
        <f>VLOOKUP(B92,[1]耀江华府车位!$B$2:$X$216,3,FALSE)</f>
        <v>13.2</v>
      </c>
      <c r="E92" s="7" t="s">
        <v>74</v>
      </c>
      <c r="F92" s="8">
        <f t="shared" si="1"/>
        <v>3325.9423503325911</v>
      </c>
      <c r="G92" s="9">
        <f>VLOOKUP(B92,[1]耀江华府车位!$B$2:$X$216,23,FALSE)</f>
        <v>43902.439024390202</v>
      </c>
      <c r="H92" s="7" t="s">
        <v>39</v>
      </c>
      <c r="I92" s="7">
        <v>70</v>
      </c>
      <c r="J92" s="7" t="s">
        <v>75</v>
      </c>
      <c r="K92" s="7"/>
    </row>
    <row r="93" spans="1:11" ht="16.5">
      <c r="A93" s="6">
        <v>90</v>
      </c>
      <c r="B93" s="7" t="s">
        <v>191</v>
      </c>
      <c r="C93" s="8" t="s">
        <v>102</v>
      </c>
      <c r="D93" s="8">
        <f>VLOOKUP(B93,[1]耀江华府车位!$B$2:$X$216,3,FALSE)</f>
        <v>13.2</v>
      </c>
      <c r="E93" s="7" t="s">
        <v>74</v>
      </c>
      <c r="F93" s="8">
        <f t="shared" si="1"/>
        <v>4157.4279379157424</v>
      </c>
      <c r="G93" s="9">
        <f>VLOOKUP(B93,[1]耀江华府车位!$B$2:$X$216,23,FALSE)</f>
        <v>54878.048780487799</v>
      </c>
      <c r="H93" s="7" t="s">
        <v>39</v>
      </c>
      <c r="I93" s="7">
        <v>70</v>
      </c>
      <c r="J93" s="7" t="s">
        <v>75</v>
      </c>
      <c r="K93" s="7"/>
    </row>
    <row r="94" spans="1:11" ht="16.5">
      <c r="A94" s="6">
        <v>91</v>
      </c>
      <c r="B94" s="7" t="s">
        <v>192</v>
      </c>
      <c r="C94" s="8" t="s">
        <v>102</v>
      </c>
      <c r="D94" s="8">
        <f>VLOOKUP(B94,[1]耀江华府车位!$B$2:$X$216,3,FALSE)</f>
        <v>13.2</v>
      </c>
      <c r="E94" s="7" t="s">
        <v>74</v>
      </c>
      <c r="F94" s="8">
        <f t="shared" si="1"/>
        <v>4157.4279379157424</v>
      </c>
      <c r="G94" s="9">
        <f>VLOOKUP(B94,[1]耀江华府车位!$B$2:$X$216,23,FALSE)</f>
        <v>54878.048780487799</v>
      </c>
      <c r="H94" s="7" t="s">
        <v>39</v>
      </c>
      <c r="I94" s="7">
        <v>70</v>
      </c>
      <c r="J94" s="7" t="s">
        <v>75</v>
      </c>
      <c r="K94" s="7"/>
    </row>
    <row r="95" spans="1:11" ht="16.5">
      <c r="A95" s="6">
        <v>92</v>
      </c>
      <c r="B95" s="7" t="s">
        <v>193</v>
      </c>
      <c r="C95" s="8" t="s">
        <v>102</v>
      </c>
      <c r="D95" s="8">
        <f>VLOOKUP(B95,[1]耀江华府车位!$B$2:$X$216,3,FALSE)</f>
        <v>13.2</v>
      </c>
      <c r="E95" s="7" t="s">
        <v>74</v>
      </c>
      <c r="F95" s="8">
        <f t="shared" si="1"/>
        <v>6060.606060606061</v>
      </c>
      <c r="G95" s="9">
        <f>VLOOKUP(B95,[1]耀江华府车位!$B$2:$X$216,23,FALSE)</f>
        <v>80000</v>
      </c>
      <c r="H95" s="7" t="s">
        <v>39</v>
      </c>
      <c r="I95" s="7">
        <v>70</v>
      </c>
      <c r="J95" s="7" t="s">
        <v>75</v>
      </c>
      <c r="K95" s="7"/>
    </row>
    <row r="96" spans="1:11" ht="16.5">
      <c r="A96" s="6">
        <v>93</v>
      </c>
      <c r="B96" s="7" t="s">
        <v>194</v>
      </c>
      <c r="C96" s="8" t="s">
        <v>102</v>
      </c>
      <c r="D96" s="8">
        <f>VLOOKUP(B96,[1]耀江华府车位!$B$2:$X$216,3,FALSE)</f>
        <v>13.2</v>
      </c>
      <c r="E96" s="7" t="s">
        <v>74</v>
      </c>
      <c r="F96" s="8">
        <f t="shared" si="1"/>
        <v>4157.4279379157424</v>
      </c>
      <c r="G96" s="9">
        <f>VLOOKUP(B96,[1]耀江华府车位!$B$2:$X$216,23,FALSE)</f>
        <v>54878.048780487799</v>
      </c>
      <c r="H96" s="7" t="s">
        <v>39</v>
      </c>
      <c r="I96" s="7">
        <v>70</v>
      </c>
      <c r="J96" s="7" t="s">
        <v>75</v>
      </c>
      <c r="K96" s="7"/>
    </row>
    <row r="97" spans="1:11" ht="16.5">
      <c r="A97" s="6">
        <v>94</v>
      </c>
      <c r="B97" s="7" t="s">
        <v>195</v>
      </c>
      <c r="C97" s="8" t="s">
        <v>102</v>
      </c>
      <c r="D97" s="8">
        <f>VLOOKUP(B97,[1]耀江华府车位!$B$2:$X$216,3,FALSE)</f>
        <v>13.2</v>
      </c>
      <c r="E97" s="7" t="s">
        <v>74</v>
      </c>
      <c r="F97" s="8">
        <f t="shared" si="1"/>
        <v>6060.606060606061</v>
      </c>
      <c r="G97" s="9">
        <f>VLOOKUP(B97,[1]耀江华府车位!$B$2:$X$216,23,FALSE)</f>
        <v>80000</v>
      </c>
      <c r="H97" s="7" t="s">
        <v>39</v>
      </c>
      <c r="I97" s="7">
        <v>70</v>
      </c>
      <c r="J97" s="7" t="s">
        <v>75</v>
      </c>
      <c r="K97" s="7"/>
    </row>
    <row r="98" spans="1:11" ht="16.5">
      <c r="A98" s="6">
        <v>95</v>
      </c>
      <c r="B98" s="7" t="s">
        <v>196</v>
      </c>
      <c r="C98" s="8" t="s">
        <v>102</v>
      </c>
      <c r="D98" s="8">
        <f>VLOOKUP(B98,[1]耀江华府车位!$B$2:$X$216,3,FALSE)</f>
        <v>13.2</v>
      </c>
      <c r="E98" s="7" t="s">
        <v>74</v>
      </c>
      <c r="F98" s="8">
        <f t="shared" si="1"/>
        <v>6060.606060606061</v>
      </c>
      <c r="G98" s="9">
        <f>VLOOKUP(B98,[1]耀江华府车位!$B$2:$X$216,23,FALSE)</f>
        <v>80000</v>
      </c>
      <c r="H98" s="7" t="s">
        <v>39</v>
      </c>
      <c r="I98" s="7">
        <v>70</v>
      </c>
      <c r="J98" s="7" t="s">
        <v>75</v>
      </c>
      <c r="K98" s="7"/>
    </row>
    <row r="99" spans="1:11" ht="16.5">
      <c r="A99" s="6">
        <v>96</v>
      </c>
      <c r="B99" s="7" t="s">
        <v>197</v>
      </c>
      <c r="C99" s="8" t="s">
        <v>102</v>
      </c>
      <c r="D99" s="8">
        <f>VLOOKUP(B99,[1]耀江华府车位!$B$2:$X$216,3,FALSE)</f>
        <v>13.2</v>
      </c>
      <c r="E99" s="7" t="s">
        <v>74</v>
      </c>
      <c r="F99" s="8">
        <f t="shared" si="1"/>
        <v>9.238728750923865E-2</v>
      </c>
      <c r="G99" s="9">
        <f>VLOOKUP(B99,[1]耀江华府车位!$B$2:$X$216,23,FALSE)</f>
        <v>1.2195121951219501</v>
      </c>
      <c r="H99" s="7" t="s">
        <v>39</v>
      </c>
      <c r="I99" s="7">
        <v>70</v>
      </c>
      <c r="J99" s="7" t="s">
        <v>75</v>
      </c>
      <c r="K99" s="7"/>
    </row>
    <row r="100" spans="1:11" ht="16.5">
      <c r="A100" s="6">
        <v>97</v>
      </c>
      <c r="B100" s="7" t="s">
        <v>198</v>
      </c>
      <c r="C100" s="8" t="s">
        <v>102</v>
      </c>
      <c r="D100" s="8">
        <f>VLOOKUP(B100,[1]耀江华府车位!$B$2:$X$216,3,FALSE)</f>
        <v>13.2</v>
      </c>
      <c r="E100" s="7" t="s">
        <v>74</v>
      </c>
      <c r="F100" s="8">
        <f t="shared" si="1"/>
        <v>9.238728750923865E-2</v>
      </c>
      <c r="G100" s="9">
        <f>VLOOKUP(B100,[1]耀江华府车位!$B$2:$X$216,23,FALSE)</f>
        <v>1.2195121951219501</v>
      </c>
      <c r="H100" s="7" t="s">
        <v>39</v>
      </c>
      <c r="I100" s="7">
        <v>70</v>
      </c>
      <c r="J100" s="7" t="s">
        <v>75</v>
      </c>
      <c r="K100" s="7"/>
    </row>
    <row r="101" spans="1:11" ht="16.5">
      <c r="A101" s="6">
        <v>98</v>
      </c>
      <c r="B101" s="7" t="s">
        <v>199</v>
      </c>
      <c r="C101" s="8" t="s">
        <v>102</v>
      </c>
      <c r="D101" s="8">
        <f>VLOOKUP(B101,[1]耀江华府车位!$B$2:$X$216,3,FALSE)</f>
        <v>13.2</v>
      </c>
      <c r="E101" s="7" t="s">
        <v>74</v>
      </c>
      <c r="F101" s="8">
        <f t="shared" si="1"/>
        <v>9.238728750923865E-2</v>
      </c>
      <c r="G101" s="9">
        <f>VLOOKUP(B101,[1]耀江华府车位!$B$2:$X$216,23,FALSE)</f>
        <v>1.2195121951219501</v>
      </c>
      <c r="H101" s="7" t="s">
        <v>39</v>
      </c>
      <c r="I101" s="7">
        <v>70</v>
      </c>
      <c r="J101" s="7" t="s">
        <v>75</v>
      </c>
      <c r="K101" s="7"/>
    </row>
    <row r="102" spans="1:11" ht="16.5">
      <c r="A102" s="6">
        <v>99</v>
      </c>
      <c r="B102" s="7" t="s">
        <v>200</v>
      </c>
      <c r="C102" s="8" t="s">
        <v>102</v>
      </c>
      <c r="D102" s="8">
        <f>VLOOKUP(B102,[1]耀江华府车位!$B$2:$X$216,3,FALSE)</f>
        <v>13.2</v>
      </c>
      <c r="E102" s="7" t="s">
        <v>74</v>
      </c>
      <c r="F102" s="8">
        <f t="shared" si="1"/>
        <v>6060.606060606061</v>
      </c>
      <c r="G102" s="9">
        <f>VLOOKUP(B102,[1]耀江华府车位!$B$2:$X$216,23,FALSE)</f>
        <v>80000</v>
      </c>
      <c r="H102" s="7" t="s">
        <v>39</v>
      </c>
      <c r="I102" s="7">
        <v>70</v>
      </c>
      <c r="J102" s="7" t="s">
        <v>75</v>
      </c>
      <c r="K102" s="7"/>
    </row>
    <row r="103" spans="1:11" ht="16.5">
      <c r="A103" s="6">
        <v>100</v>
      </c>
      <c r="B103" s="7" t="s">
        <v>201</v>
      </c>
      <c r="C103" s="8" t="s">
        <v>102</v>
      </c>
      <c r="D103" s="8">
        <f>VLOOKUP(B103,[1]耀江华府车位!$B$2:$X$216,3,FALSE)</f>
        <v>13.2</v>
      </c>
      <c r="E103" s="7" t="s">
        <v>74</v>
      </c>
      <c r="F103" s="8">
        <f t="shared" si="1"/>
        <v>4157.4279379157424</v>
      </c>
      <c r="G103" s="9">
        <f>VLOOKUP(B103,[1]耀江华府车位!$B$2:$X$216,23,FALSE)</f>
        <v>54878.048780487799</v>
      </c>
      <c r="H103" s="7" t="s">
        <v>39</v>
      </c>
      <c r="I103" s="7">
        <v>70</v>
      </c>
      <c r="J103" s="7" t="s">
        <v>75</v>
      </c>
      <c r="K103" s="7"/>
    </row>
    <row r="104" spans="1:11" ht="16.5">
      <c r="A104" s="6">
        <v>101</v>
      </c>
      <c r="B104" s="7" t="s">
        <v>202</v>
      </c>
      <c r="C104" s="8" t="s">
        <v>102</v>
      </c>
      <c r="D104" s="8">
        <f>VLOOKUP(B104,[1]耀江华府车位!$B$2:$X$216,3,FALSE)</f>
        <v>13.2</v>
      </c>
      <c r="E104" s="7" t="s">
        <v>74</v>
      </c>
      <c r="F104" s="8">
        <f t="shared" si="1"/>
        <v>3173.4109386548412</v>
      </c>
      <c r="G104" s="9">
        <f>VLOOKUP(B104,[1]耀江华府车位!$B$2:$X$216,23,FALSE)</f>
        <v>41889.024390243903</v>
      </c>
      <c r="H104" s="7" t="s">
        <v>39</v>
      </c>
      <c r="I104" s="7">
        <v>70</v>
      </c>
      <c r="J104" s="7" t="s">
        <v>75</v>
      </c>
      <c r="K104" s="7"/>
    </row>
    <row r="105" spans="1:11" ht="16.5">
      <c r="A105" s="6">
        <v>102</v>
      </c>
      <c r="B105" s="7" t="s">
        <v>203</v>
      </c>
      <c r="C105" s="8" t="s">
        <v>102</v>
      </c>
      <c r="D105" s="8">
        <f>VLOOKUP(B105,[1]耀江华府车位!$B$2:$X$216,3,FALSE)</f>
        <v>13.2</v>
      </c>
      <c r="E105" s="7" t="s">
        <v>74</v>
      </c>
      <c r="F105" s="8">
        <f t="shared" si="1"/>
        <v>4157.4279379157424</v>
      </c>
      <c r="G105" s="9">
        <f>VLOOKUP(B105,[1]耀江华府车位!$B$2:$X$216,23,FALSE)</f>
        <v>54878.048780487799</v>
      </c>
      <c r="H105" s="7" t="s">
        <v>39</v>
      </c>
      <c r="I105" s="7">
        <v>70</v>
      </c>
      <c r="J105" s="7" t="s">
        <v>75</v>
      </c>
      <c r="K105" s="7"/>
    </row>
    <row r="106" spans="1:11" ht="16.5">
      <c r="A106" s="6">
        <v>103</v>
      </c>
      <c r="B106" s="7" t="s">
        <v>204</v>
      </c>
      <c r="C106" s="8" t="s">
        <v>102</v>
      </c>
      <c r="D106" s="8">
        <f>VLOOKUP(B106,[1]耀江华府车位!$B$2:$X$216,3,FALSE)</f>
        <v>13.2</v>
      </c>
      <c r="E106" s="7" t="s">
        <v>74</v>
      </c>
      <c r="F106" s="8">
        <f t="shared" si="1"/>
        <v>3325.9423503325911</v>
      </c>
      <c r="G106" s="9">
        <f>VLOOKUP(B106,[1]耀江华府车位!$B$2:$X$216,23,FALSE)</f>
        <v>43902.439024390202</v>
      </c>
      <c r="H106" s="7" t="s">
        <v>39</v>
      </c>
      <c r="I106" s="7">
        <v>70</v>
      </c>
      <c r="J106" s="7" t="s">
        <v>75</v>
      </c>
      <c r="K106" s="7"/>
    </row>
    <row r="107" spans="1:11" ht="16.5">
      <c r="A107" s="6">
        <v>104</v>
      </c>
      <c r="B107" s="7" t="s">
        <v>205</v>
      </c>
      <c r="C107" s="8" t="s">
        <v>102</v>
      </c>
      <c r="D107" s="8">
        <f>VLOOKUP(B107,[1]耀江华府车位!$B$2:$X$216,3,FALSE)</f>
        <v>13.2</v>
      </c>
      <c r="E107" s="7" t="s">
        <v>74</v>
      </c>
      <c r="F107" s="8">
        <f t="shared" si="1"/>
        <v>2113.2668144863255</v>
      </c>
      <c r="G107" s="9">
        <f>VLOOKUP(B107,[1]耀江华府车位!$B$2:$X$216,23,FALSE)</f>
        <v>27895.121951219498</v>
      </c>
      <c r="H107" s="7" t="s">
        <v>39</v>
      </c>
      <c r="I107" s="7">
        <v>70</v>
      </c>
      <c r="J107" s="7" t="s">
        <v>75</v>
      </c>
      <c r="K107" s="7"/>
    </row>
    <row r="108" spans="1:11" ht="16.5">
      <c r="A108" s="6">
        <v>105</v>
      </c>
      <c r="B108" s="7" t="s">
        <v>206</v>
      </c>
      <c r="C108" s="8" t="s">
        <v>102</v>
      </c>
      <c r="D108" s="8">
        <f>VLOOKUP(B108,[1]耀江华府车位!$B$2:$X$216,3,FALSE)</f>
        <v>13.2</v>
      </c>
      <c r="E108" s="7" t="s">
        <v>74</v>
      </c>
      <c r="F108" s="8">
        <f t="shared" si="1"/>
        <v>3325.9423503325911</v>
      </c>
      <c r="G108" s="9">
        <f>VLOOKUP(B108,[1]耀江华府车位!$B$2:$X$216,23,FALSE)</f>
        <v>43902.439024390202</v>
      </c>
      <c r="H108" s="7" t="s">
        <v>39</v>
      </c>
      <c r="I108" s="7">
        <v>70</v>
      </c>
      <c r="J108" s="7" t="s">
        <v>75</v>
      </c>
      <c r="K108" s="7"/>
    </row>
    <row r="109" spans="1:11" ht="16.5">
      <c r="A109" s="6">
        <v>106</v>
      </c>
      <c r="B109" s="7" t="s">
        <v>207</v>
      </c>
      <c r="C109" s="8" t="s">
        <v>102</v>
      </c>
      <c r="D109" s="8">
        <f>VLOOKUP(B109,[1]耀江华府车位!$B$2:$X$216,3,FALSE)</f>
        <v>13.2</v>
      </c>
      <c r="E109" s="7" t="s">
        <v>74</v>
      </c>
      <c r="F109" s="8">
        <f t="shared" si="1"/>
        <v>4157.4279379157424</v>
      </c>
      <c r="G109" s="9">
        <f>VLOOKUP(B109,[1]耀江华府车位!$B$2:$X$216,23,FALSE)</f>
        <v>54878.048780487799</v>
      </c>
      <c r="H109" s="7" t="s">
        <v>39</v>
      </c>
      <c r="I109" s="7">
        <v>70</v>
      </c>
      <c r="J109" s="7" t="s">
        <v>75</v>
      </c>
      <c r="K109" s="7"/>
    </row>
    <row r="110" spans="1:11" ht="16.5">
      <c r="A110" s="6">
        <v>107</v>
      </c>
      <c r="B110" s="7" t="s">
        <v>208</v>
      </c>
      <c r="C110" s="8" t="s">
        <v>102</v>
      </c>
      <c r="D110" s="8">
        <f>VLOOKUP(B110,[1]耀江华府车位!$B$2:$X$216,3,FALSE)</f>
        <v>13.2</v>
      </c>
      <c r="E110" s="7" t="s">
        <v>74</v>
      </c>
      <c r="F110" s="8">
        <f t="shared" si="1"/>
        <v>3325.9423503325911</v>
      </c>
      <c r="G110" s="9">
        <f>VLOOKUP(B110,[1]耀江华府车位!$B$2:$X$216,23,FALSE)</f>
        <v>43902.439024390202</v>
      </c>
      <c r="H110" s="7" t="s">
        <v>39</v>
      </c>
      <c r="I110" s="7">
        <v>70</v>
      </c>
      <c r="J110" s="7" t="s">
        <v>75</v>
      </c>
      <c r="K110" s="7"/>
    </row>
    <row r="111" spans="1:11" ht="16.5">
      <c r="A111" s="6">
        <v>108</v>
      </c>
      <c r="B111" s="7" t="s">
        <v>209</v>
      </c>
      <c r="C111" s="8" t="s">
        <v>102</v>
      </c>
      <c r="D111" s="8">
        <f>VLOOKUP(B111,[1]耀江华府车位!$B$2:$X$216,3,FALSE)</f>
        <v>13.2</v>
      </c>
      <c r="E111" s="7" t="s">
        <v>74</v>
      </c>
      <c r="F111" s="8">
        <f t="shared" si="1"/>
        <v>6060.606060606061</v>
      </c>
      <c r="G111" s="9">
        <f>VLOOKUP(B111,[1]耀江华府车位!$B$2:$X$216,23,FALSE)</f>
        <v>80000</v>
      </c>
      <c r="H111" s="7" t="s">
        <v>39</v>
      </c>
      <c r="I111" s="7">
        <v>70</v>
      </c>
      <c r="J111" s="7" t="s">
        <v>75</v>
      </c>
      <c r="K111" s="7"/>
    </row>
    <row r="112" spans="1:11" ht="16.5">
      <c r="A112" s="6">
        <v>109</v>
      </c>
      <c r="B112" s="7" t="s">
        <v>210</v>
      </c>
      <c r="C112" s="8" t="s">
        <v>102</v>
      </c>
      <c r="D112" s="8">
        <f>VLOOKUP(B112,[1]耀江华府车位!$B$2:$X$216,3,FALSE)</f>
        <v>13.2</v>
      </c>
      <c r="E112" s="7" t="s">
        <v>74</v>
      </c>
      <c r="F112" s="8">
        <f t="shared" si="1"/>
        <v>3747.1359940872121</v>
      </c>
      <c r="G112" s="9">
        <f>VLOOKUP(B112,[1]耀江华府车位!$B$2:$X$216,23,FALSE)</f>
        <v>49462.195121951198</v>
      </c>
      <c r="H112" s="7" t="s">
        <v>39</v>
      </c>
      <c r="I112" s="7">
        <v>70</v>
      </c>
      <c r="J112" s="7" t="s">
        <v>75</v>
      </c>
      <c r="K112" s="7"/>
    </row>
    <row r="113" spans="1:11" ht="16.5">
      <c r="A113" s="6">
        <v>110</v>
      </c>
      <c r="B113" s="7" t="s">
        <v>211</v>
      </c>
      <c r="C113" s="8" t="s">
        <v>102</v>
      </c>
      <c r="D113" s="8">
        <f>VLOOKUP(B113,[1]耀江华府车位!$B$2:$X$216,3,FALSE)</f>
        <v>13.2</v>
      </c>
      <c r="E113" s="7" t="s">
        <v>74</v>
      </c>
      <c r="F113" s="8">
        <f t="shared" si="1"/>
        <v>4157.4279379157424</v>
      </c>
      <c r="G113" s="9">
        <f>VLOOKUP(B113,[1]耀江华府车位!$B$2:$X$216,23,FALSE)</f>
        <v>54878.048780487799</v>
      </c>
      <c r="H113" s="7" t="s">
        <v>39</v>
      </c>
      <c r="I113" s="7">
        <v>70</v>
      </c>
      <c r="J113" s="7" t="s">
        <v>75</v>
      </c>
      <c r="K113" s="7"/>
    </row>
    <row r="114" spans="1:11" ht="16.5">
      <c r="A114" s="6">
        <v>111</v>
      </c>
      <c r="B114" s="7" t="s">
        <v>212</v>
      </c>
      <c r="C114" s="8" t="s">
        <v>102</v>
      </c>
      <c r="D114" s="8">
        <f>VLOOKUP(B114,[1]耀江华府车位!$B$2:$X$216,3,FALSE)</f>
        <v>13.2</v>
      </c>
      <c r="E114" s="7" t="s">
        <v>74</v>
      </c>
      <c r="F114" s="8">
        <f t="shared" si="1"/>
        <v>3245.4730229120455</v>
      </c>
      <c r="G114" s="9">
        <f>VLOOKUP(B114,[1]耀江华府车位!$B$2:$X$216,23,FALSE)</f>
        <v>42840.243902438997</v>
      </c>
      <c r="H114" s="7" t="s">
        <v>39</v>
      </c>
      <c r="I114" s="7">
        <v>70</v>
      </c>
      <c r="J114" s="7" t="s">
        <v>75</v>
      </c>
      <c r="K114" s="7"/>
    </row>
    <row r="115" spans="1:11" ht="16.5">
      <c r="A115" s="6">
        <v>112</v>
      </c>
      <c r="B115" s="7" t="s">
        <v>213</v>
      </c>
      <c r="C115" s="8" t="s">
        <v>102</v>
      </c>
      <c r="D115" s="8">
        <f>VLOOKUP(B115,[1]耀江华府车位!$B$2:$X$216,3,FALSE)</f>
        <v>13.2</v>
      </c>
      <c r="E115" s="7" t="s">
        <v>74</v>
      </c>
      <c r="F115" s="8">
        <f t="shared" si="1"/>
        <v>4157.4279379157424</v>
      </c>
      <c r="G115" s="9">
        <f>VLOOKUP(B115,[1]耀江华府车位!$B$2:$X$216,23,FALSE)</f>
        <v>54878.048780487799</v>
      </c>
      <c r="H115" s="7" t="s">
        <v>39</v>
      </c>
      <c r="I115" s="7">
        <v>70</v>
      </c>
      <c r="J115" s="7" t="s">
        <v>75</v>
      </c>
      <c r="K115" s="7"/>
    </row>
    <row r="116" spans="1:11" ht="16.5">
      <c r="A116" s="6">
        <v>113</v>
      </c>
      <c r="B116" s="7" t="s">
        <v>214</v>
      </c>
      <c r="C116" s="8" t="s">
        <v>102</v>
      </c>
      <c r="D116" s="8">
        <f>VLOOKUP(B116,[1]耀江华府车位!$B$2:$X$216,3,FALSE)</f>
        <v>13.2</v>
      </c>
      <c r="E116" s="7" t="s">
        <v>74</v>
      </c>
      <c r="F116" s="8">
        <f t="shared" si="1"/>
        <v>9.238728750923865E-2</v>
      </c>
      <c r="G116" s="9">
        <f>VLOOKUP(B116,[1]耀江华府车位!$B$2:$X$216,23,FALSE)</f>
        <v>1.2195121951219501</v>
      </c>
      <c r="H116" s="7" t="s">
        <v>39</v>
      </c>
      <c r="I116" s="7">
        <v>70</v>
      </c>
      <c r="J116" s="7" t="s">
        <v>75</v>
      </c>
      <c r="K116" s="7"/>
    </row>
    <row r="117" spans="1:11" ht="16.5">
      <c r="A117" s="6">
        <v>114</v>
      </c>
      <c r="B117" s="7" t="s">
        <v>215</v>
      </c>
      <c r="C117" s="8" t="s">
        <v>102</v>
      </c>
      <c r="D117" s="8">
        <f>VLOOKUP(B117,[1]耀江华府车位!$B$2:$X$216,3,FALSE)</f>
        <v>13.2</v>
      </c>
      <c r="E117" s="7" t="s">
        <v>74</v>
      </c>
      <c r="F117" s="8">
        <f t="shared" si="1"/>
        <v>3325.9423503325911</v>
      </c>
      <c r="G117" s="9">
        <f>VLOOKUP(B117,[1]耀江华府车位!$B$2:$X$216,23,FALSE)</f>
        <v>43902.439024390202</v>
      </c>
      <c r="H117" s="7" t="s">
        <v>39</v>
      </c>
      <c r="I117" s="7">
        <v>70</v>
      </c>
      <c r="J117" s="7" t="s">
        <v>75</v>
      </c>
      <c r="K117" s="7"/>
    </row>
    <row r="118" spans="1:11" ht="16.5">
      <c r="A118" s="6">
        <v>115</v>
      </c>
      <c r="B118" s="7" t="s">
        <v>216</v>
      </c>
      <c r="C118" s="8" t="s">
        <v>102</v>
      </c>
      <c r="D118" s="8">
        <f>VLOOKUP(B118,[1]耀江华府车位!$B$2:$X$216,3,FALSE)</f>
        <v>13.2</v>
      </c>
      <c r="E118" s="7" t="s">
        <v>74</v>
      </c>
      <c r="F118" s="8">
        <f t="shared" si="1"/>
        <v>923.87287509238638</v>
      </c>
      <c r="G118" s="9">
        <f>VLOOKUP(B118,[1]耀江华府车位!$B$2:$X$216,23,FALSE)</f>
        <v>12195.1219512195</v>
      </c>
      <c r="H118" s="7" t="s">
        <v>39</v>
      </c>
      <c r="I118" s="7">
        <v>70</v>
      </c>
      <c r="J118" s="7" t="s">
        <v>75</v>
      </c>
      <c r="K118" s="7"/>
    </row>
    <row r="119" spans="1:11" ht="16.5">
      <c r="A119" s="6">
        <v>116</v>
      </c>
      <c r="B119" s="7" t="s">
        <v>217</v>
      </c>
      <c r="C119" s="8" t="s">
        <v>102</v>
      </c>
      <c r="D119" s="8">
        <f>VLOOKUP(B119,[1]耀江华府车位!$B$2:$X$216,3,FALSE)</f>
        <v>13.2</v>
      </c>
      <c r="E119" s="7" t="s">
        <v>74</v>
      </c>
      <c r="F119" s="8">
        <f t="shared" si="1"/>
        <v>3325.9423503325911</v>
      </c>
      <c r="G119" s="9">
        <f>VLOOKUP(B119,[1]耀江华府车位!$B$2:$X$216,23,FALSE)</f>
        <v>43902.439024390202</v>
      </c>
      <c r="H119" s="7" t="s">
        <v>39</v>
      </c>
      <c r="I119" s="7">
        <v>70</v>
      </c>
      <c r="J119" s="7" t="s">
        <v>75</v>
      </c>
      <c r="K119" s="7"/>
    </row>
    <row r="120" spans="1:11" ht="16.5">
      <c r="A120" s="6">
        <v>117</v>
      </c>
      <c r="B120" s="7" t="s">
        <v>218</v>
      </c>
      <c r="C120" s="8" t="s">
        <v>102</v>
      </c>
      <c r="D120" s="8">
        <f>VLOOKUP(B120,[1]耀江华府车位!$B$2:$X$216,3,FALSE)</f>
        <v>13.2</v>
      </c>
      <c r="E120" s="7" t="s">
        <v>74</v>
      </c>
      <c r="F120" s="8">
        <f t="shared" si="1"/>
        <v>2719.4198078344398</v>
      </c>
      <c r="G120" s="9">
        <f>VLOOKUP(B120,[1]耀江华府车位!$B$2:$X$216,23,FALSE)</f>
        <v>35896.341463414603</v>
      </c>
      <c r="H120" s="7" t="s">
        <v>39</v>
      </c>
      <c r="I120" s="7">
        <v>70</v>
      </c>
      <c r="J120" s="7" t="s">
        <v>75</v>
      </c>
      <c r="K120" s="7"/>
    </row>
    <row r="121" spans="1:11" ht="16.5">
      <c r="A121" s="6">
        <v>118</v>
      </c>
      <c r="B121" s="7" t="s">
        <v>219</v>
      </c>
      <c r="C121" s="8" t="s">
        <v>102</v>
      </c>
      <c r="D121" s="8">
        <f>VLOOKUP(B121,[1]耀江华府车位!$B$2:$X$216,3,FALSE)</f>
        <v>13.2</v>
      </c>
      <c r="E121" s="7" t="s">
        <v>74</v>
      </c>
      <c r="F121" s="8">
        <f t="shared" si="1"/>
        <v>4157.4279379157424</v>
      </c>
      <c r="G121" s="9">
        <f>VLOOKUP(B121,[1]耀江华府车位!$B$2:$X$216,23,FALSE)</f>
        <v>54878.048780487799</v>
      </c>
      <c r="H121" s="7" t="s">
        <v>39</v>
      </c>
      <c r="I121" s="7">
        <v>70</v>
      </c>
      <c r="J121" s="7" t="s">
        <v>75</v>
      </c>
      <c r="K121" s="7"/>
    </row>
    <row r="122" spans="1:11" ht="16.5">
      <c r="A122" s="6">
        <v>119</v>
      </c>
      <c r="B122" s="7" t="s">
        <v>220</v>
      </c>
      <c r="C122" s="8" t="s">
        <v>102</v>
      </c>
      <c r="D122" s="8">
        <f>VLOOKUP(B122,[1]耀江华府车位!$B$2:$X$216,3,FALSE)</f>
        <v>13.2</v>
      </c>
      <c r="E122" s="7" t="s">
        <v>74</v>
      </c>
      <c r="F122" s="8">
        <f t="shared" si="1"/>
        <v>4157.4279379157424</v>
      </c>
      <c r="G122" s="9">
        <f>VLOOKUP(B122,[1]耀江华府车位!$B$2:$X$216,23,FALSE)</f>
        <v>54878.048780487799</v>
      </c>
      <c r="H122" s="7" t="s">
        <v>39</v>
      </c>
      <c r="I122" s="7">
        <v>70</v>
      </c>
      <c r="J122" s="7" t="s">
        <v>75</v>
      </c>
      <c r="K122" s="7"/>
    </row>
    <row r="123" spans="1:11" ht="16.5">
      <c r="A123" s="6">
        <v>120</v>
      </c>
      <c r="B123" s="7" t="s">
        <v>221</v>
      </c>
      <c r="C123" s="8" t="s">
        <v>102</v>
      </c>
      <c r="D123" s="8">
        <f>VLOOKUP(B123,[1]耀江华府车位!$B$2:$X$216,3,FALSE)</f>
        <v>13.2</v>
      </c>
      <c r="E123" s="7" t="s">
        <v>74</v>
      </c>
      <c r="F123" s="8">
        <f t="shared" si="1"/>
        <v>4157.4279379157424</v>
      </c>
      <c r="G123" s="9">
        <f>VLOOKUP(B123,[1]耀江华府车位!$B$2:$X$216,23,FALSE)</f>
        <v>54878.048780487799</v>
      </c>
      <c r="H123" s="7" t="s">
        <v>39</v>
      </c>
      <c r="I123" s="7">
        <v>70</v>
      </c>
      <c r="J123" s="7" t="s">
        <v>75</v>
      </c>
      <c r="K123" s="7"/>
    </row>
    <row r="124" spans="1:11" ht="16.5">
      <c r="A124" s="6">
        <v>121</v>
      </c>
      <c r="B124" s="7" t="s">
        <v>222</v>
      </c>
      <c r="C124" s="8" t="s">
        <v>102</v>
      </c>
      <c r="D124" s="8">
        <f>VLOOKUP(B124,[1]耀江华府车位!$B$2:$X$216,3,FALSE)</f>
        <v>13.2</v>
      </c>
      <c r="E124" s="7" t="s">
        <v>74</v>
      </c>
      <c r="F124" s="8">
        <f t="shared" si="1"/>
        <v>3325.9423503325911</v>
      </c>
      <c r="G124" s="9">
        <f>VLOOKUP(B124,[1]耀江华府车位!$B$2:$X$216,23,FALSE)</f>
        <v>43902.439024390202</v>
      </c>
      <c r="H124" s="7" t="s">
        <v>39</v>
      </c>
      <c r="I124" s="7">
        <v>70</v>
      </c>
      <c r="J124" s="7" t="s">
        <v>75</v>
      </c>
      <c r="K124" s="7"/>
    </row>
    <row r="125" spans="1:11" ht="16.5">
      <c r="A125" s="6">
        <v>122</v>
      </c>
      <c r="B125" s="7" t="s">
        <v>223</v>
      </c>
      <c r="C125" s="8" t="s">
        <v>102</v>
      </c>
      <c r="D125" s="8">
        <f>VLOOKUP(B125,[1]耀江华府车位!$B$2:$X$216,3,FALSE)</f>
        <v>13.2</v>
      </c>
      <c r="E125" s="7" t="s">
        <v>74</v>
      </c>
      <c r="F125" s="8">
        <f t="shared" si="1"/>
        <v>3678.7694013303794</v>
      </c>
      <c r="G125" s="9">
        <f>VLOOKUP(B125,[1]耀江华府车位!$B$2:$X$216,23,FALSE)</f>
        <v>48559.756097561003</v>
      </c>
      <c r="H125" s="7" t="s">
        <v>39</v>
      </c>
      <c r="I125" s="7">
        <v>70</v>
      </c>
      <c r="J125" s="7" t="s">
        <v>75</v>
      </c>
      <c r="K125" s="7"/>
    </row>
    <row r="126" spans="1:11" ht="16.5">
      <c r="A126" s="6">
        <v>123</v>
      </c>
      <c r="B126" s="7" t="s">
        <v>224</v>
      </c>
      <c r="C126" s="8" t="s">
        <v>102</v>
      </c>
      <c r="D126" s="8">
        <f>VLOOKUP(B126,[1]耀江华府车位!$B$2:$X$216,3,FALSE)</f>
        <v>13.2</v>
      </c>
      <c r="E126" s="7" t="s">
        <v>74</v>
      </c>
      <c r="F126" s="8">
        <f t="shared" si="1"/>
        <v>4157.4279379157424</v>
      </c>
      <c r="G126" s="9">
        <f>VLOOKUP(B126,[1]耀江华府车位!$B$2:$X$216,23,FALSE)</f>
        <v>54878.048780487799</v>
      </c>
      <c r="H126" s="7" t="s">
        <v>39</v>
      </c>
      <c r="I126" s="7">
        <v>70</v>
      </c>
      <c r="J126" s="7" t="s">
        <v>75</v>
      </c>
      <c r="K126" s="7"/>
    </row>
    <row r="127" spans="1:11" ht="16.5">
      <c r="A127" s="6">
        <v>124</v>
      </c>
      <c r="B127" s="7" t="s">
        <v>225</v>
      </c>
      <c r="C127" s="8" t="s">
        <v>102</v>
      </c>
      <c r="D127" s="8">
        <f>VLOOKUP(B127,[1]耀江华府车位!$B$2:$X$216,3,FALSE)</f>
        <v>26.4</v>
      </c>
      <c r="E127" s="7" t="s">
        <v>74</v>
      </c>
      <c r="F127" s="8">
        <f t="shared" si="1"/>
        <v>3.787878787878788E-2</v>
      </c>
      <c r="G127" s="9">
        <v>1</v>
      </c>
      <c r="H127" s="7" t="s">
        <v>39</v>
      </c>
      <c r="I127" s="7">
        <v>70</v>
      </c>
      <c r="J127" s="7" t="s">
        <v>75</v>
      </c>
      <c r="K127" s="7"/>
    </row>
    <row r="128" spans="1:11" ht="16.5">
      <c r="A128" s="6">
        <v>125</v>
      </c>
      <c r="B128" s="7" t="s">
        <v>226</v>
      </c>
      <c r="C128" s="8" t="s">
        <v>102</v>
      </c>
      <c r="D128" s="8">
        <f>VLOOKUP(B128,[1]耀江华府车位!$B$2:$X$216,3,FALSE)</f>
        <v>26.4</v>
      </c>
      <c r="E128" s="7" t="s">
        <v>74</v>
      </c>
      <c r="F128" s="8">
        <f t="shared" si="1"/>
        <v>3.787878787878788E-2</v>
      </c>
      <c r="G128" s="9">
        <v>1</v>
      </c>
      <c r="H128" s="7" t="s">
        <v>39</v>
      </c>
      <c r="I128" s="7">
        <v>70</v>
      </c>
      <c r="J128" s="7" t="s">
        <v>75</v>
      </c>
      <c r="K128" s="7"/>
    </row>
    <row r="129" spans="1:11" ht="16.5">
      <c r="A129" s="6">
        <v>126</v>
      </c>
      <c r="B129" s="7" t="s">
        <v>227</v>
      </c>
      <c r="C129" s="8" t="s">
        <v>102</v>
      </c>
      <c r="D129" s="8">
        <f>VLOOKUP(B129,[1]耀江华府车位!$B$2:$X$216,3,FALSE)</f>
        <v>26.4</v>
      </c>
      <c r="E129" s="7" t="s">
        <v>74</v>
      </c>
      <c r="F129" s="8">
        <f t="shared" si="1"/>
        <v>3.787878787878788E-2</v>
      </c>
      <c r="G129" s="9">
        <v>1</v>
      </c>
      <c r="H129" s="7" t="s">
        <v>39</v>
      </c>
      <c r="I129" s="7">
        <v>70</v>
      </c>
      <c r="J129" s="7" t="s">
        <v>75</v>
      </c>
      <c r="K129" s="7"/>
    </row>
    <row r="130" spans="1:11" ht="16.5">
      <c r="A130" s="6">
        <v>127</v>
      </c>
      <c r="B130" s="7" t="s">
        <v>228</v>
      </c>
      <c r="C130" s="8" t="s">
        <v>102</v>
      </c>
      <c r="D130" s="8">
        <f>VLOOKUP(B130,[1]耀江华府车位!$B$2:$X$216,3,FALSE)</f>
        <v>26.4</v>
      </c>
      <c r="E130" s="7" t="s">
        <v>74</v>
      </c>
      <c r="F130" s="8">
        <f t="shared" si="1"/>
        <v>3030.3030303030305</v>
      </c>
      <c r="G130" s="9">
        <f>VLOOKUP(B130,[1]耀江华府车位!$B$2:$X$216,23,FALSE)</f>
        <v>80000</v>
      </c>
      <c r="H130" s="7" t="s">
        <v>39</v>
      </c>
      <c r="I130" s="7">
        <v>70</v>
      </c>
      <c r="J130" s="7" t="s">
        <v>75</v>
      </c>
      <c r="K130" s="7"/>
    </row>
    <row r="131" spans="1:11" ht="16.5">
      <c r="A131" s="6">
        <v>128</v>
      </c>
      <c r="B131" s="7" t="s">
        <v>229</v>
      </c>
      <c r="C131" s="8" t="s">
        <v>102</v>
      </c>
      <c r="D131" s="8">
        <f>VLOOKUP(B131,[1]耀江华府车位!$B$2:$X$216,3,FALSE)</f>
        <v>13.2</v>
      </c>
      <c r="E131" s="7" t="s">
        <v>74</v>
      </c>
      <c r="F131" s="8">
        <f t="shared" si="1"/>
        <v>3522.6348854397652</v>
      </c>
      <c r="G131" s="9">
        <f>VLOOKUP(B131,[1]耀江华府车位!$B$2:$X$216,23,FALSE)</f>
        <v>46498.780487804899</v>
      </c>
      <c r="H131" s="7" t="s">
        <v>39</v>
      </c>
      <c r="I131" s="7">
        <v>70</v>
      </c>
      <c r="J131" s="7" t="s">
        <v>75</v>
      </c>
      <c r="K131" s="7"/>
    </row>
    <row r="132" spans="1:11" ht="16.5">
      <c r="A132" s="6">
        <v>129</v>
      </c>
      <c r="B132" s="7" t="s">
        <v>230</v>
      </c>
      <c r="C132" s="8" t="s">
        <v>102</v>
      </c>
      <c r="D132" s="8">
        <f>VLOOKUP(B132,[1]耀江华府车位!$B$2:$X$216,3,FALSE)</f>
        <v>13.2</v>
      </c>
      <c r="E132" s="7" t="s">
        <v>74</v>
      </c>
      <c r="F132" s="8">
        <f t="shared" si="1"/>
        <v>3325.9423503325911</v>
      </c>
      <c r="G132" s="9">
        <f>VLOOKUP(B132,[1]耀江华府车位!$B$2:$X$216,23,FALSE)</f>
        <v>43902.439024390202</v>
      </c>
      <c r="H132" s="7" t="s">
        <v>39</v>
      </c>
      <c r="I132" s="7">
        <v>70</v>
      </c>
      <c r="J132" s="7" t="s">
        <v>75</v>
      </c>
      <c r="K132" s="7"/>
    </row>
    <row r="133" spans="1:11" ht="16.5">
      <c r="A133" s="6">
        <v>130</v>
      </c>
      <c r="B133" s="7" t="s">
        <v>231</v>
      </c>
      <c r="C133" s="8" t="s">
        <v>102</v>
      </c>
      <c r="D133" s="8">
        <f>VLOOKUP(B133,[1]耀江华府车位!$B$2:$X$216,3,FALSE)</f>
        <v>13.2</v>
      </c>
      <c r="E133" s="7" t="s">
        <v>74</v>
      </c>
      <c r="F133" s="8">
        <f t="shared" ref="F133:F196" si="2">G133/D133</f>
        <v>3991.1308203991139</v>
      </c>
      <c r="G133" s="9">
        <f>VLOOKUP(B133,[1]耀江华府车位!$B$2:$X$216,23,FALSE)</f>
        <v>52682.926829268297</v>
      </c>
      <c r="H133" s="7" t="s">
        <v>39</v>
      </c>
      <c r="I133" s="7">
        <v>70</v>
      </c>
      <c r="J133" s="7" t="s">
        <v>75</v>
      </c>
      <c r="K133" s="7"/>
    </row>
    <row r="134" spans="1:11" ht="16.5">
      <c r="A134" s="6">
        <v>131</v>
      </c>
      <c r="B134" s="7" t="s">
        <v>232</v>
      </c>
      <c r="C134" s="8" t="s">
        <v>102</v>
      </c>
      <c r="D134" s="8">
        <f>VLOOKUP(B134,[1]耀江华府车位!$B$2:$X$216,3,FALSE)</f>
        <v>13.2</v>
      </c>
      <c r="E134" s="7" t="s">
        <v>74</v>
      </c>
      <c r="F134" s="8">
        <f t="shared" si="2"/>
        <v>3173.3185513673338</v>
      </c>
      <c r="G134" s="9">
        <f>VLOOKUP(B134,[1]耀江华府车位!$B$2:$X$216,23,FALSE)</f>
        <v>41887.804878048802</v>
      </c>
      <c r="H134" s="7" t="s">
        <v>39</v>
      </c>
      <c r="I134" s="7">
        <v>70</v>
      </c>
      <c r="J134" s="7" t="s">
        <v>75</v>
      </c>
      <c r="K134" s="7"/>
    </row>
    <row r="135" spans="1:11" ht="16.5">
      <c r="A135" s="6">
        <v>132</v>
      </c>
      <c r="B135" s="7" t="s">
        <v>233</v>
      </c>
      <c r="C135" s="8" t="s">
        <v>102</v>
      </c>
      <c r="D135" s="8">
        <f>VLOOKUP(B135,[1]耀江华府车位!$B$2:$X$216,3,FALSE)</f>
        <v>13.2</v>
      </c>
      <c r="E135" s="7" t="s">
        <v>74</v>
      </c>
      <c r="F135" s="8">
        <f t="shared" si="2"/>
        <v>6060.606060606061</v>
      </c>
      <c r="G135" s="9">
        <f>VLOOKUP(B135,[1]耀江华府车位!$B$2:$X$216,23,FALSE)</f>
        <v>80000</v>
      </c>
      <c r="H135" s="7" t="s">
        <v>39</v>
      </c>
      <c r="I135" s="7">
        <v>70</v>
      </c>
      <c r="J135" s="7" t="s">
        <v>75</v>
      </c>
      <c r="K135" s="7"/>
    </row>
    <row r="136" spans="1:11" ht="16.5">
      <c r="A136" s="6">
        <v>133</v>
      </c>
      <c r="B136" s="7" t="s">
        <v>234</v>
      </c>
      <c r="C136" s="8" t="s">
        <v>102</v>
      </c>
      <c r="D136" s="8">
        <f>VLOOKUP(B136,[1]耀江华府车位!$B$2:$X$216,3,FALSE)</f>
        <v>13.2</v>
      </c>
      <c r="E136" s="7" t="s">
        <v>74</v>
      </c>
      <c r="F136" s="8">
        <f t="shared" si="2"/>
        <v>6060.606060606061</v>
      </c>
      <c r="G136" s="9">
        <f>VLOOKUP(B136,[1]耀江华府车位!$B$2:$X$216,23,FALSE)</f>
        <v>80000</v>
      </c>
      <c r="H136" s="7" t="s">
        <v>39</v>
      </c>
      <c r="I136" s="7">
        <v>70</v>
      </c>
      <c r="J136" s="7" t="s">
        <v>75</v>
      </c>
      <c r="K136" s="7"/>
    </row>
    <row r="137" spans="1:11" ht="16.5">
      <c r="A137" s="6">
        <v>134</v>
      </c>
      <c r="B137" s="7" t="s">
        <v>235</v>
      </c>
      <c r="C137" s="8" t="s">
        <v>102</v>
      </c>
      <c r="D137" s="8">
        <f>VLOOKUP(B137,[1]耀江华府车位!$B$2:$X$216,3,FALSE)</f>
        <v>13.2</v>
      </c>
      <c r="E137" s="7" t="s">
        <v>74</v>
      </c>
      <c r="F137" s="8">
        <f t="shared" si="2"/>
        <v>6060.606060606061</v>
      </c>
      <c r="G137" s="9">
        <f>VLOOKUP(B137,[1]耀江华府车位!$B$2:$X$216,23,FALSE)</f>
        <v>80000</v>
      </c>
      <c r="H137" s="7" t="s">
        <v>39</v>
      </c>
      <c r="I137" s="7">
        <v>70</v>
      </c>
      <c r="J137" s="7" t="s">
        <v>75</v>
      </c>
      <c r="K137" s="7"/>
    </row>
    <row r="138" spans="1:11" ht="16.5">
      <c r="A138" s="6">
        <v>135</v>
      </c>
      <c r="B138" s="7" t="s">
        <v>236</v>
      </c>
      <c r="C138" s="8" t="s">
        <v>102</v>
      </c>
      <c r="D138" s="8">
        <f>VLOOKUP(B138,[1]耀江华府车位!$B$2:$X$216,3,FALSE)</f>
        <v>13.2</v>
      </c>
      <c r="E138" s="7" t="s">
        <v>74</v>
      </c>
      <c r="F138" s="8">
        <f t="shared" si="2"/>
        <v>6060.606060606061</v>
      </c>
      <c r="G138" s="9">
        <f>VLOOKUP(B138,[1]耀江华府车位!$B$2:$X$216,23,FALSE)</f>
        <v>80000</v>
      </c>
      <c r="H138" s="7" t="s">
        <v>39</v>
      </c>
      <c r="I138" s="7">
        <v>70</v>
      </c>
      <c r="J138" s="7" t="s">
        <v>75</v>
      </c>
      <c r="K138" s="7"/>
    </row>
    <row r="139" spans="1:11" ht="16.5">
      <c r="A139" s="6">
        <v>136</v>
      </c>
      <c r="B139" s="7" t="s">
        <v>237</v>
      </c>
      <c r="C139" s="8" t="s">
        <v>102</v>
      </c>
      <c r="D139" s="8">
        <f>VLOOKUP(B139,[1]耀江华府车位!$B$2:$X$216,3,FALSE)</f>
        <v>13.2</v>
      </c>
      <c r="E139" s="7" t="s">
        <v>74</v>
      </c>
      <c r="F139" s="8">
        <f t="shared" si="2"/>
        <v>6060.606060606061</v>
      </c>
      <c r="G139" s="9">
        <f>VLOOKUP(B139,[1]耀江华府车位!$B$2:$X$216,23,FALSE)</f>
        <v>80000</v>
      </c>
      <c r="H139" s="7" t="s">
        <v>39</v>
      </c>
      <c r="I139" s="7">
        <v>70</v>
      </c>
      <c r="J139" s="7" t="s">
        <v>75</v>
      </c>
      <c r="K139" s="7"/>
    </row>
    <row r="140" spans="1:11" ht="16.5">
      <c r="A140" s="6">
        <v>137</v>
      </c>
      <c r="B140" s="7" t="s">
        <v>238</v>
      </c>
      <c r="C140" s="8" t="s">
        <v>102</v>
      </c>
      <c r="D140" s="8">
        <f>VLOOKUP(B140,[1]耀江华府车位!$B$2:$X$216,3,FALSE)</f>
        <v>13.2</v>
      </c>
      <c r="E140" s="7" t="s">
        <v>74</v>
      </c>
      <c r="F140" s="8">
        <f t="shared" si="2"/>
        <v>3325.9423503325911</v>
      </c>
      <c r="G140" s="9">
        <f>VLOOKUP(B140,[1]耀江华府车位!$B$2:$X$216,23,FALSE)</f>
        <v>43902.439024390202</v>
      </c>
      <c r="H140" s="7" t="s">
        <v>39</v>
      </c>
      <c r="I140" s="7">
        <v>70</v>
      </c>
      <c r="J140" s="7" t="s">
        <v>75</v>
      </c>
      <c r="K140" s="7"/>
    </row>
    <row r="141" spans="1:11" ht="16.5">
      <c r="A141" s="6">
        <v>138</v>
      </c>
      <c r="B141" s="7" t="s">
        <v>239</v>
      </c>
      <c r="C141" s="8" t="s">
        <v>102</v>
      </c>
      <c r="D141" s="8">
        <f>VLOOKUP(B141,[1]耀江华府车位!$B$2:$X$216,3,FALSE)</f>
        <v>13.2</v>
      </c>
      <c r="E141" s="7" t="s">
        <v>74</v>
      </c>
      <c r="F141" s="8">
        <f t="shared" si="2"/>
        <v>3325.9423503325911</v>
      </c>
      <c r="G141" s="9">
        <f>VLOOKUP(B141,[1]耀江华府车位!$B$2:$X$216,23,FALSE)</f>
        <v>43902.439024390202</v>
      </c>
      <c r="H141" s="7" t="s">
        <v>39</v>
      </c>
      <c r="I141" s="7">
        <v>70</v>
      </c>
      <c r="J141" s="7" t="s">
        <v>75</v>
      </c>
      <c r="K141" s="7"/>
    </row>
    <row r="142" spans="1:11" ht="16.5">
      <c r="A142" s="6">
        <v>139</v>
      </c>
      <c r="B142" s="7" t="s">
        <v>240</v>
      </c>
      <c r="C142" s="8" t="s">
        <v>102</v>
      </c>
      <c r="D142" s="8">
        <f>VLOOKUP(B142,[1]耀江华府车位!$B$2:$X$216,3,FALSE)</f>
        <v>13.2</v>
      </c>
      <c r="E142" s="7" t="s">
        <v>74</v>
      </c>
      <c r="F142" s="8">
        <f t="shared" si="2"/>
        <v>3325.9423503325911</v>
      </c>
      <c r="G142" s="9">
        <f>VLOOKUP(B142,[1]耀江华府车位!$B$2:$X$216,23,FALSE)</f>
        <v>43902.439024390202</v>
      </c>
      <c r="H142" s="7" t="s">
        <v>39</v>
      </c>
      <c r="I142" s="7">
        <v>70</v>
      </c>
      <c r="J142" s="7" t="s">
        <v>75</v>
      </c>
      <c r="K142" s="7"/>
    </row>
    <row r="143" spans="1:11" ht="16.5">
      <c r="A143" s="6">
        <v>140</v>
      </c>
      <c r="B143" s="7" t="s">
        <v>241</v>
      </c>
      <c r="C143" s="8" t="s">
        <v>102</v>
      </c>
      <c r="D143" s="8">
        <f>VLOOKUP(B143,[1]耀江华府车位!$B$2:$X$216,3,FALSE)</f>
        <v>13.2</v>
      </c>
      <c r="E143" s="7" t="s">
        <v>74</v>
      </c>
      <c r="F143" s="8">
        <f t="shared" si="2"/>
        <v>3325.9423503325911</v>
      </c>
      <c r="G143" s="9">
        <f>VLOOKUP(B143,[1]耀江华府车位!$B$2:$X$216,23,FALSE)</f>
        <v>43902.439024390202</v>
      </c>
      <c r="H143" s="7" t="s">
        <v>39</v>
      </c>
      <c r="I143" s="7">
        <v>70</v>
      </c>
      <c r="J143" s="7" t="s">
        <v>75</v>
      </c>
      <c r="K143" s="7"/>
    </row>
    <row r="144" spans="1:11" ht="16.5">
      <c r="A144" s="6">
        <v>141</v>
      </c>
      <c r="B144" s="7" t="s">
        <v>242</v>
      </c>
      <c r="C144" s="8" t="s">
        <v>102</v>
      </c>
      <c r="D144" s="8">
        <f>VLOOKUP(B144,[1]耀江华府车位!$B$2:$X$216,3,FALSE)</f>
        <v>13.2</v>
      </c>
      <c r="E144" s="7" t="s">
        <v>74</v>
      </c>
      <c r="F144" s="8">
        <f t="shared" si="2"/>
        <v>3325.9423503325911</v>
      </c>
      <c r="G144" s="9">
        <f>VLOOKUP(B144,[1]耀江华府车位!$B$2:$X$216,23,FALSE)</f>
        <v>43902.439024390202</v>
      </c>
      <c r="H144" s="7" t="s">
        <v>39</v>
      </c>
      <c r="I144" s="7">
        <v>70</v>
      </c>
      <c r="J144" s="7" t="s">
        <v>75</v>
      </c>
      <c r="K144" s="7"/>
    </row>
    <row r="145" spans="1:11" ht="16.5">
      <c r="A145" s="6">
        <v>142</v>
      </c>
      <c r="B145" s="7" t="s">
        <v>243</v>
      </c>
      <c r="C145" s="8" t="s">
        <v>102</v>
      </c>
      <c r="D145" s="8">
        <f>VLOOKUP(B145,[1]耀江华府车位!$B$2:$X$216,3,FALSE)</f>
        <v>13.2</v>
      </c>
      <c r="E145" s="7" t="s">
        <v>74</v>
      </c>
      <c r="F145" s="8">
        <f t="shared" si="2"/>
        <v>3325.9423503325911</v>
      </c>
      <c r="G145" s="9">
        <f>VLOOKUP(B145,[1]耀江华府车位!$B$2:$X$216,23,FALSE)</f>
        <v>43902.439024390202</v>
      </c>
      <c r="H145" s="7" t="s">
        <v>39</v>
      </c>
      <c r="I145" s="7">
        <v>70</v>
      </c>
      <c r="J145" s="7" t="s">
        <v>75</v>
      </c>
      <c r="K145" s="7"/>
    </row>
    <row r="146" spans="1:11" ht="16.5">
      <c r="A146" s="6">
        <v>143</v>
      </c>
      <c r="B146" s="7" t="s">
        <v>244</v>
      </c>
      <c r="C146" s="8" t="s">
        <v>102</v>
      </c>
      <c r="D146" s="8">
        <f>VLOOKUP(B146,[1]耀江华府车位!$B$2:$X$216,3,FALSE)</f>
        <v>13.2</v>
      </c>
      <c r="E146" s="7" t="s">
        <v>74</v>
      </c>
      <c r="F146" s="8">
        <f t="shared" si="2"/>
        <v>9.238728750923865E-2</v>
      </c>
      <c r="G146" s="9">
        <f>VLOOKUP(B146,[1]耀江华府车位!$B$2:$X$216,23,FALSE)</f>
        <v>1.2195121951219501</v>
      </c>
      <c r="H146" s="7" t="s">
        <v>39</v>
      </c>
      <c r="I146" s="7">
        <v>70</v>
      </c>
      <c r="J146" s="7" t="s">
        <v>75</v>
      </c>
      <c r="K146" s="7"/>
    </row>
    <row r="147" spans="1:11" ht="16.5">
      <c r="A147" s="6">
        <v>144</v>
      </c>
      <c r="B147" s="7" t="s">
        <v>245</v>
      </c>
      <c r="C147" s="8" t="s">
        <v>102</v>
      </c>
      <c r="D147" s="8">
        <f>VLOOKUP(B147,[1]耀江华府车位!$B$2:$X$216,3,FALSE)</f>
        <v>13.2</v>
      </c>
      <c r="E147" s="7" t="s">
        <v>74</v>
      </c>
      <c r="F147" s="8">
        <f t="shared" si="2"/>
        <v>7.575757575757576E-2</v>
      </c>
      <c r="G147" s="9">
        <f>VLOOKUP(B147,[1]耀江华府车位!$B$2:$X$216,23,FALSE)</f>
        <v>1</v>
      </c>
      <c r="H147" s="7" t="s">
        <v>39</v>
      </c>
      <c r="I147" s="7">
        <v>70</v>
      </c>
      <c r="J147" s="7" t="s">
        <v>75</v>
      </c>
      <c r="K147" s="7"/>
    </row>
    <row r="148" spans="1:11" ht="16.5">
      <c r="A148" s="6">
        <v>145</v>
      </c>
      <c r="B148" s="7" t="s">
        <v>246</v>
      </c>
      <c r="C148" s="8" t="s">
        <v>102</v>
      </c>
      <c r="D148" s="8">
        <f>VLOOKUP(B148,[1]耀江华府车位!$B$2:$X$216,3,FALSE)</f>
        <v>13.2</v>
      </c>
      <c r="E148" s="7" t="s">
        <v>74</v>
      </c>
      <c r="F148" s="8">
        <f t="shared" si="2"/>
        <v>3054.4161123429399</v>
      </c>
      <c r="G148" s="9">
        <f>VLOOKUP(B148,[1]耀江华府车位!$B$2:$X$216,23,FALSE)</f>
        <v>40318.292682926804</v>
      </c>
      <c r="H148" s="7" t="s">
        <v>39</v>
      </c>
      <c r="I148" s="7">
        <v>70</v>
      </c>
      <c r="J148" s="7" t="s">
        <v>75</v>
      </c>
      <c r="K148" s="7"/>
    </row>
    <row r="149" spans="1:11" ht="16.5">
      <c r="A149" s="6">
        <v>146</v>
      </c>
      <c r="B149" s="7" t="s">
        <v>247</v>
      </c>
      <c r="C149" s="8" t="s">
        <v>102</v>
      </c>
      <c r="D149" s="8">
        <f>VLOOKUP(B149,[1]耀江华府车位!$B$2:$X$216,3,FALSE)</f>
        <v>13.2</v>
      </c>
      <c r="E149" s="7" t="s">
        <v>74</v>
      </c>
      <c r="F149" s="8">
        <f t="shared" si="2"/>
        <v>4157.4279379157424</v>
      </c>
      <c r="G149" s="9">
        <f>VLOOKUP(B149,[1]耀江华府车位!$B$2:$X$216,23,FALSE)</f>
        <v>54878.048780487799</v>
      </c>
      <c r="H149" s="7" t="s">
        <v>39</v>
      </c>
      <c r="I149" s="7">
        <v>70</v>
      </c>
      <c r="J149" s="7" t="s">
        <v>75</v>
      </c>
      <c r="K149" s="7"/>
    </row>
    <row r="150" spans="1:11" ht="16.5">
      <c r="A150" s="6">
        <v>147</v>
      </c>
      <c r="B150" s="7" t="s">
        <v>248</v>
      </c>
      <c r="C150" s="8" t="s">
        <v>102</v>
      </c>
      <c r="D150" s="8">
        <f>VLOOKUP(B150,[1]耀江华府车位!$B$2:$X$216,3,FALSE)</f>
        <v>13.2</v>
      </c>
      <c r="E150" s="7" t="s">
        <v>74</v>
      </c>
      <c r="F150" s="8">
        <f t="shared" si="2"/>
        <v>3696.5077605321517</v>
      </c>
      <c r="G150" s="9">
        <f>VLOOKUP(B150,[1]耀江华府车位!$B$2:$X$216,23,FALSE)</f>
        <v>48793.902439024401</v>
      </c>
      <c r="H150" s="7" t="s">
        <v>39</v>
      </c>
      <c r="I150" s="7">
        <v>70</v>
      </c>
      <c r="J150" s="7" t="s">
        <v>75</v>
      </c>
      <c r="K150" s="7"/>
    </row>
    <row r="151" spans="1:11" ht="16.5">
      <c r="A151" s="6">
        <v>148</v>
      </c>
      <c r="B151" s="7" t="s">
        <v>249</v>
      </c>
      <c r="C151" s="8" t="s">
        <v>102</v>
      </c>
      <c r="D151" s="8">
        <f>VLOOKUP(B151,[1]耀江华府车位!$B$2:$X$216,3,FALSE)</f>
        <v>13.2</v>
      </c>
      <c r="E151" s="7" t="s">
        <v>74</v>
      </c>
      <c r="F151" s="8">
        <f t="shared" si="2"/>
        <v>6060.606060606061</v>
      </c>
      <c r="G151" s="9">
        <f>VLOOKUP(B151,[1]耀江华府车位!$B$2:$X$216,23,FALSE)</f>
        <v>80000</v>
      </c>
      <c r="H151" s="7" t="s">
        <v>39</v>
      </c>
      <c r="I151" s="7">
        <v>70</v>
      </c>
      <c r="J151" s="7" t="s">
        <v>75</v>
      </c>
      <c r="K151" s="7"/>
    </row>
    <row r="152" spans="1:11" ht="16.5">
      <c r="A152" s="6">
        <v>149</v>
      </c>
      <c r="B152" s="7" t="s">
        <v>250</v>
      </c>
      <c r="C152" s="8" t="s">
        <v>102</v>
      </c>
      <c r="D152" s="8">
        <f>VLOOKUP(B152,[1]耀江华府车位!$B$2:$X$216,3,FALSE)</f>
        <v>13.2</v>
      </c>
      <c r="E152" s="7" t="s">
        <v>74</v>
      </c>
      <c r="F152" s="8">
        <f t="shared" si="2"/>
        <v>3325.9423503325911</v>
      </c>
      <c r="G152" s="9">
        <f>VLOOKUP(B152,[1]耀江华府车位!$B$2:$X$216,23,FALSE)</f>
        <v>43902.439024390202</v>
      </c>
      <c r="H152" s="7" t="s">
        <v>39</v>
      </c>
      <c r="I152" s="7">
        <v>70</v>
      </c>
      <c r="J152" s="7" t="s">
        <v>75</v>
      </c>
      <c r="K152" s="7"/>
    </row>
    <row r="153" spans="1:11" ht="16.5">
      <c r="A153" s="6">
        <v>150</v>
      </c>
      <c r="B153" s="7" t="s">
        <v>251</v>
      </c>
      <c r="C153" s="8" t="s">
        <v>102</v>
      </c>
      <c r="D153" s="8">
        <f>VLOOKUP(B153,[1]耀江华府车位!$B$2:$X$216,3,FALSE)</f>
        <v>13.2</v>
      </c>
      <c r="E153" s="7" t="s">
        <v>74</v>
      </c>
      <c r="F153" s="8">
        <f t="shared" si="2"/>
        <v>3880.1736881005158</v>
      </c>
      <c r="G153" s="9">
        <f>VLOOKUP(B153,[1]耀江华府车位!$B$2:$X$216,23,FALSE)</f>
        <v>51218.292682926804</v>
      </c>
      <c r="H153" s="7" t="s">
        <v>39</v>
      </c>
      <c r="I153" s="7">
        <v>70</v>
      </c>
      <c r="J153" s="7" t="s">
        <v>75</v>
      </c>
      <c r="K153" s="7"/>
    </row>
    <row r="154" spans="1:11" ht="16.5">
      <c r="A154" s="6">
        <v>151</v>
      </c>
      <c r="B154" s="7" t="s">
        <v>252</v>
      </c>
      <c r="C154" s="8" t="s">
        <v>102</v>
      </c>
      <c r="D154" s="8">
        <f>VLOOKUP(B154,[1]耀江华府车位!$B$2:$X$216,3,FALSE)</f>
        <v>13.2</v>
      </c>
      <c r="E154" s="7" t="s">
        <v>74</v>
      </c>
      <c r="F154" s="8">
        <f t="shared" si="2"/>
        <v>1851.5336289726517</v>
      </c>
      <c r="G154" s="9">
        <f>VLOOKUP(B154,[1]耀江华府车位!$B$2:$X$216,23,FALSE)</f>
        <v>24440.243902439001</v>
      </c>
      <c r="H154" s="7" t="s">
        <v>39</v>
      </c>
      <c r="I154" s="7">
        <v>70</v>
      </c>
      <c r="J154" s="7" t="s">
        <v>75</v>
      </c>
      <c r="K154" s="7"/>
    </row>
    <row r="155" spans="1:11" ht="16.5">
      <c r="A155" s="6">
        <v>152</v>
      </c>
      <c r="B155" s="7" t="s">
        <v>253</v>
      </c>
      <c r="C155" s="8" t="s">
        <v>102</v>
      </c>
      <c r="D155" s="8">
        <f>VLOOKUP(B155,[1]耀江华府车位!$B$2:$X$216,3,FALSE)</f>
        <v>13.2</v>
      </c>
      <c r="E155" s="7" t="s">
        <v>74</v>
      </c>
      <c r="F155" s="8">
        <f t="shared" si="2"/>
        <v>3325.9423503325911</v>
      </c>
      <c r="G155" s="9">
        <f>VLOOKUP(B155,[1]耀江华府车位!$B$2:$X$216,23,FALSE)</f>
        <v>43902.439024390202</v>
      </c>
      <c r="H155" s="7" t="s">
        <v>39</v>
      </c>
      <c r="I155" s="7">
        <v>70</v>
      </c>
      <c r="J155" s="7" t="s">
        <v>75</v>
      </c>
      <c r="K155" s="7"/>
    </row>
    <row r="156" spans="1:11" ht="16.5">
      <c r="A156" s="6">
        <v>153</v>
      </c>
      <c r="B156" s="7" t="s">
        <v>254</v>
      </c>
      <c r="C156" s="8" t="s">
        <v>102</v>
      </c>
      <c r="D156" s="8">
        <f>VLOOKUP(B156,[1]耀江华府车位!$B$2:$X$216,3,FALSE)</f>
        <v>13.2</v>
      </c>
      <c r="E156" s="7" t="s">
        <v>74</v>
      </c>
      <c r="F156" s="8">
        <f t="shared" si="2"/>
        <v>3325.9423503325911</v>
      </c>
      <c r="G156" s="9">
        <f>VLOOKUP(B156,[1]耀江华府车位!$B$2:$X$216,23,FALSE)</f>
        <v>43902.439024390202</v>
      </c>
      <c r="H156" s="7" t="s">
        <v>39</v>
      </c>
      <c r="I156" s="7">
        <v>70</v>
      </c>
      <c r="J156" s="7" t="s">
        <v>75</v>
      </c>
      <c r="K156" s="7"/>
    </row>
    <row r="157" spans="1:11" ht="16.5">
      <c r="A157" s="6">
        <v>154</v>
      </c>
      <c r="B157" s="7" t="s">
        <v>255</v>
      </c>
      <c r="C157" s="8" t="s">
        <v>102</v>
      </c>
      <c r="D157" s="8">
        <f>VLOOKUP(B157,[1]耀江华府车位!$B$2:$X$216,3,FALSE)</f>
        <v>13.2</v>
      </c>
      <c r="E157" s="7" t="s">
        <v>74</v>
      </c>
      <c r="F157" s="8">
        <f t="shared" si="2"/>
        <v>3325.9423503325911</v>
      </c>
      <c r="G157" s="9">
        <f>VLOOKUP(B157,[1]耀江华府车位!$B$2:$X$216,23,FALSE)</f>
        <v>43902.439024390202</v>
      </c>
      <c r="H157" s="7" t="s">
        <v>39</v>
      </c>
      <c r="I157" s="7">
        <v>70</v>
      </c>
      <c r="J157" s="7" t="s">
        <v>75</v>
      </c>
      <c r="K157" s="7"/>
    </row>
    <row r="158" spans="1:11" ht="16.5">
      <c r="A158" s="6">
        <v>155</v>
      </c>
      <c r="B158" s="7" t="s">
        <v>256</v>
      </c>
      <c r="C158" s="8" t="s">
        <v>102</v>
      </c>
      <c r="D158" s="8">
        <f>VLOOKUP(B158,[1]耀江华府车位!$B$2:$X$216,3,FALSE)</f>
        <v>22.6</v>
      </c>
      <c r="E158" s="7" t="s">
        <v>74</v>
      </c>
      <c r="F158" s="8">
        <f t="shared" si="2"/>
        <v>3539.8230088495575</v>
      </c>
      <c r="G158" s="9">
        <f>VLOOKUP(B158,[1]耀江华府车位!$B$2:$X$216,23,FALSE)</f>
        <v>80000</v>
      </c>
      <c r="H158" s="7" t="s">
        <v>39</v>
      </c>
      <c r="I158" s="7">
        <v>70</v>
      </c>
      <c r="J158" s="7" t="s">
        <v>75</v>
      </c>
      <c r="K158" s="7"/>
    </row>
    <row r="159" spans="1:11" ht="16.5">
      <c r="A159" s="6">
        <v>156</v>
      </c>
      <c r="B159" s="7" t="s">
        <v>257</v>
      </c>
      <c r="C159" s="8" t="s">
        <v>102</v>
      </c>
      <c r="D159" s="8">
        <f>VLOOKUP(B159,[1]耀江华府车位!$B$2:$X$216,3,FALSE)</f>
        <v>26.4</v>
      </c>
      <c r="E159" s="7" t="s">
        <v>74</v>
      </c>
      <c r="F159" s="8">
        <f t="shared" si="2"/>
        <v>3030.3030303030305</v>
      </c>
      <c r="G159" s="9">
        <f>VLOOKUP(B159,[1]耀江华府车位!$B$2:$X$216,23,FALSE)</f>
        <v>80000</v>
      </c>
      <c r="H159" s="7" t="s">
        <v>39</v>
      </c>
      <c r="I159" s="7">
        <v>70</v>
      </c>
      <c r="J159" s="7" t="s">
        <v>75</v>
      </c>
      <c r="K159" s="7"/>
    </row>
    <row r="160" spans="1:11" ht="16.5">
      <c r="A160" s="6">
        <v>157</v>
      </c>
      <c r="B160" s="7" t="s">
        <v>258</v>
      </c>
      <c r="C160" s="8" t="s">
        <v>102</v>
      </c>
      <c r="D160" s="8">
        <f>VLOOKUP(B160,[1]耀江华府车位!$B$2:$X$216,3,FALSE)</f>
        <v>26.4</v>
      </c>
      <c r="E160" s="7" t="s">
        <v>74</v>
      </c>
      <c r="F160" s="8">
        <f t="shared" si="2"/>
        <v>3030.3030303030305</v>
      </c>
      <c r="G160" s="9">
        <f>VLOOKUP(B160,[1]耀江华府车位!$B$2:$X$216,23,FALSE)</f>
        <v>80000</v>
      </c>
      <c r="H160" s="7" t="s">
        <v>39</v>
      </c>
      <c r="I160" s="7">
        <v>70</v>
      </c>
      <c r="J160" s="7" t="s">
        <v>75</v>
      </c>
      <c r="K160" s="7"/>
    </row>
    <row r="161" spans="1:11" ht="16.5">
      <c r="A161" s="6">
        <v>158</v>
      </c>
      <c r="B161" s="7" t="s">
        <v>259</v>
      </c>
      <c r="C161" s="8" t="s">
        <v>102</v>
      </c>
      <c r="D161" s="8">
        <f>VLOOKUP(B161,[1]耀江华府车位!$B$2:$X$216,3,FALSE)</f>
        <v>26.4</v>
      </c>
      <c r="E161" s="7" t="s">
        <v>74</v>
      </c>
      <c r="F161" s="8">
        <f t="shared" si="2"/>
        <v>3030.3030303030305</v>
      </c>
      <c r="G161" s="9">
        <f>VLOOKUP(B161,[1]耀江华府车位!$B$2:$X$216,23,FALSE)</f>
        <v>80000</v>
      </c>
      <c r="H161" s="7" t="s">
        <v>39</v>
      </c>
      <c r="I161" s="7">
        <v>70</v>
      </c>
      <c r="J161" s="7" t="s">
        <v>75</v>
      </c>
      <c r="K161" s="7"/>
    </row>
    <row r="162" spans="1:11" ht="16.5">
      <c r="A162" s="6">
        <v>159</v>
      </c>
      <c r="B162" s="7" t="s">
        <v>260</v>
      </c>
      <c r="C162" s="8" t="s">
        <v>102</v>
      </c>
      <c r="D162" s="8">
        <f>VLOOKUP(B162,[1]耀江华府车位!$B$2:$X$216,3,FALSE)</f>
        <v>13.2</v>
      </c>
      <c r="E162" s="7" t="s">
        <v>74</v>
      </c>
      <c r="F162" s="8">
        <f t="shared" si="2"/>
        <v>4157.4279379157424</v>
      </c>
      <c r="G162" s="9">
        <f>VLOOKUP(B162,[1]耀江华府车位!$B$2:$X$216,23,FALSE)</f>
        <v>54878.048780487799</v>
      </c>
      <c r="H162" s="7" t="s">
        <v>39</v>
      </c>
      <c r="I162" s="7">
        <v>70</v>
      </c>
      <c r="J162" s="7" t="s">
        <v>75</v>
      </c>
      <c r="K162" s="7"/>
    </row>
    <row r="163" spans="1:11" ht="16.5">
      <c r="A163" s="6">
        <v>160</v>
      </c>
      <c r="B163" s="7" t="s">
        <v>261</v>
      </c>
      <c r="C163" s="8" t="s">
        <v>102</v>
      </c>
      <c r="D163" s="8">
        <f>VLOOKUP(B163,[1]耀江华府车位!$B$2:$X$216,3,FALSE)</f>
        <v>13.2</v>
      </c>
      <c r="E163" s="7" t="s">
        <v>74</v>
      </c>
      <c r="F163" s="8">
        <f t="shared" si="2"/>
        <v>4157.4279379157424</v>
      </c>
      <c r="G163" s="9">
        <f>VLOOKUP(B163,[1]耀江华府车位!$B$2:$X$216,23,FALSE)</f>
        <v>54878.048780487799</v>
      </c>
      <c r="H163" s="7" t="s">
        <v>39</v>
      </c>
      <c r="I163" s="7">
        <v>70</v>
      </c>
      <c r="J163" s="7" t="s">
        <v>75</v>
      </c>
      <c r="K163" s="7"/>
    </row>
    <row r="164" spans="1:11" ht="16.5">
      <c r="A164" s="6">
        <v>161</v>
      </c>
      <c r="B164" s="7" t="s">
        <v>262</v>
      </c>
      <c r="C164" s="8" t="s">
        <v>102</v>
      </c>
      <c r="D164" s="8">
        <f>VLOOKUP(B164,[1]耀江华府车位!$B$2:$X$216,3,FALSE)</f>
        <v>13.2</v>
      </c>
      <c r="E164" s="7" t="s">
        <v>74</v>
      </c>
      <c r="F164" s="8">
        <f t="shared" si="2"/>
        <v>3234.848484848485</v>
      </c>
      <c r="G164" s="9">
        <f>VLOOKUP(B164,[1]耀江华府车位!$B$2:$X$216,23,FALSE)</f>
        <v>42700</v>
      </c>
      <c r="H164" s="7" t="s">
        <v>39</v>
      </c>
      <c r="I164" s="7">
        <v>70</v>
      </c>
      <c r="J164" s="7" t="s">
        <v>75</v>
      </c>
      <c r="K164" s="7"/>
    </row>
    <row r="165" spans="1:11" ht="16.5">
      <c r="A165" s="6">
        <v>162</v>
      </c>
      <c r="B165" s="7" t="s">
        <v>263</v>
      </c>
      <c r="C165" s="8" t="s">
        <v>102</v>
      </c>
      <c r="D165" s="8">
        <f>VLOOKUP(B165,[1]耀江华府车位!$B$2:$X$216,3,FALSE)</f>
        <v>13.2</v>
      </c>
      <c r="E165" s="7" t="s">
        <v>74</v>
      </c>
      <c r="F165" s="8">
        <f t="shared" si="2"/>
        <v>4157.4279379157424</v>
      </c>
      <c r="G165" s="9">
        <f>VLOOKUP(B165,[1]耀江华府车位!$B$2:$X$216,23,FALSE)</f>
        <v>54878.048780487799</v>
      </c>
      <c r="H165" s="7" t="s">
        <v>39</v>
      </c>
      <c r="I165" s="7">
        <v>70</v>
      </c>
      <c r="J165" s="7" t="s">
        <v>75</v>
      </c>
      <c r="K165" s="7"/>
    </row>
    <row r="166" spans="1:11" ht="16.5">
      <c r="A166" s="6">
        <v>163</v>
      </c>
      <c r="B166" s="7" t="s">
        <v>264</v>
      </c>
      <c r="C166" s="8" t="s">
        <v>102</v>
      </c>
      <c r="D166" s="8">
        <v>13.2</v>
      </c>
      <c r="E166" s="7" t="s">
        <v>74</v>
      </c>
      <c r="F166" s="8">
        <f t="shared" si="2"/>
        <v>6060.6060606060601</v>
      </c>
      <c r="G166" s="9">
        <v>80000</v>
      </c>
      <c r="H166" s="7" t="s">
        <v>39</v>
      </c>
      <c r="I166" s="7">
        <v>70</v>
      </c>
      <c r="J166" s="7" t="s">
        <v>75</v>
      </c>
      <c r="K166" s="7"/>
    </row>
    <row r="167" spans="1:11" ht="16.5">
      <c r="A167" s="6">
        <v>164</v>
      </c>
      <c r="B167" s="7" t="s">
        <v>265</v>
      </c>
      <c r="C167" s="8" t="s">
        <v>102</v>
      </c>
      <c r="D167" s="8">
        <f>VLOOKUP(B167,[1]耀江华府车位!$B$2:$X$216,3,FALSE)</f>
        <v>13.2</v>
      </c>
      <c r="E167" s="7" t="s">
        <v>74</v>
      </c>
      <c r="F167" s="8">
        <f t="shared" si="2"/>
        <v>6060.606060606061</v>
      </c>
      <c r="G167" s="9">
        <f>VLOOKUP(B167,[1]耀江华府车位!$B$2:$X$216,23,FALSE)</f>
        <v>80000</v>
      </c>
      <c r="H167" s="7" t="s">
        <v>39</v>
      </c>
      <c r="I167" s="7">
        <v>70</v>
      </c>
      <c r="J167" s="7" t="s">
        <v>75</v>
      </c>
      <c r="K167" s="7"/>
    </row>
    <row r="168" spans="1:11" ht="16.5">
      <c r="A168" s="6">
        <v>165</v>
      </c>
      <c r="B168" s="7" t="s">
        <v>266</v>
      </c>
      <c r="C168" s="8" t="s">
        <v>102</v>
      </c>
      <c r="D168" s="8">
        <f>VLOOKUP(B168,[1]耀江华府车位!$B$2:$X$216,3,FALSE)</f>
        <v>13.2</v>
      </c>
      <c r="E168" s="7" t="s">
        <v>74</v>
      </c>
      <c r="F168" s="8">
        <f t="shared" si="2"/>
        <v>6060.606060606061</v>
      </c>
      <c r="G168" s="9">
        <f>VLOOKUP(B168,[1]耀江华府车位!$B$2:$X$216,23,FALSE)</f>
        <v>80000</v>
      </c>
      <c r="H168" s="7" t="s">
        <v>39</v>
      </c>
      <c r="I168" s="7">
        <v>70</v>
      </c>
      <c r="J168" s="7" t="s">
        <v>75</v>
      </c>
      <c r="K168" s="7"/>
    </row>
    <row r="169" spans="1:11" ht="16.5">
      <c r="A169" s="6">
        <v>166</v>
      </c>
      <c r="B169" s="7" t="s">
        <v>267</v>
      </c>
      <c r="C169" s="8" t="s">
        <v>102</v>
      </c>
      <c r="D169" s="8">
        <f>VLOOKUP(B169,[1]耀江华府车位!$B$2:$X$216,3,FALSE)</f>
        <v>13.2</v>
      </c>
      <c r="E169" s="7" t="s">
        <v>74</v>
      </c>
      <c r="F169" s="8">
        <f t="shared" si="2"/>
        <v>6060.606060606061</v>
      </c>
      <c r="G169" s="9">
        <f>VLOOKUP(B169,[1]耀江华府车位!$B$2:$X$216,23,FALSE)</f>
        <v>80000</v>
      </c>
      <c r="H169" s="7" t="s">
        <v>39</v>
      </c>
      <c r="I169" s="7">
        <v>70</v>
      </c>
      <c r="J169" s="7" t="s">
        <v>75</v>
      </c>
      <c r="K169" s="7"/>
    </row>
    <row r="170" spans="1:11" ht="16.5">
      <c r="A170" s="6">
        <v>167</v>
      </c>
      <c r="B170" s="7" t="s">
        <v>268</v>
      </c>
      <c r="C170" s="8" t="s">
        <v>102</v>
      </c>
      <c r="D170" s="8">
        <f>VLOOKUP(B170,[1]耀江华府车位!$B$2:$X$216,3,FALSE)</f>
        <v>13.2</v>
      </c>
      <c r="E170" s="7" t="s">
        <v>74</v>
      </c>
      <c r="F170" s="8">
        <f t="shared" si="2"/>
        <v>6060.606060606061</v>
      </c>
      <c r="G170" s="9">
        <f>VLOOKUP(B170,[1]耀江华府车位!$B$2:$X$216,23,FALSE)</f>
        <v>80000</v>
      </c>
      <c r="H170" s="7" t="s">
        <v>39</v>
      </c>
      <c r="I170" s="7">
        <v>70</v>
      </c>
      <c r="J170" s="7" t="s">
        <v>75</v>
      </c>
      <c r="K170" s="7"/>
    </row>
    <row r="171" spans="1:11" ht="16.5">
      <c r="A171" s="6">
        <v>168</v>
      </c>
      <c r="B171" s="7" t="s">
        <v>269</v>
      </c>
      <c r="C171" s="8" t="s">
        <v>102</v>
      </c>
      <c r="D171" s="8">
        <f>VLOOKUP(B171,[1]耀江华府车位!$B$2:$X$216,3,FALSE)</f>
        <v>13.2</v>
      </c>
      <c r="E171" s="7" t="s">
        <v>74</v>
      </c>
      <c r="F171" s="8">
        <f t="shared" si="2"/>
        <v>6060.606060606061</v>
      </c>
      <c r="G171" s="9">
        <f>VLOOKUP(B171,[1]耀江华府车位!$B$2:$X$216,23,FALSE)</f>
        <v>80000</v>
      </c>
      <c r="H171" s="7" t="s">
        <v>39</v>
      </c>
      <c r="I171" s="7">
        <v>70</v>
      </c>
      <c r="J171" s="7" t="s">
        <v>75</v>
      </c>
      <c r="K171" s="7"/>
    </row>
    <row r="172" spans="1:11" ht="16.5">
      <c r="A172" s="6">
        <v>169</v>
      </c>
      <c r="B172" s="7" t="s">
        <v>270</v>
      </c>
      <c r="C172" s="8" t="s">
        <v>102</v>
      </c>
      <c r="D172" s="8">
        <f>VLOOKUP(B172,[1]耀江华府车位!$B$2:$X$216,3,FALSE)</f>
        <v>13.2</v>
      </c>
      <c r="E172" s="7" t="s">
        <v>74</v>
      </c>
      <c r="F172" s="8">
        <f t="shared" si="2"/>
        <v>6060.606060606061</v>
      </c>
      <c r="G172" s="9">
        <f>VLOOKUP(B172,[1]耀江华府车位!$B$2:$X$216,23,FALSE)</f>
        <v>80000</v>
      </c>
      <c r="H172" s="7" t="s">
        <v>39</v>
      </c>
      <c r="I172" s="7">
        <v>70</v>
      </c>
      <c r="J172" s="7" t="s">
        <v>75</v>
      </c>
      <c r="K172" s="7"/>
    </row>
    <row r="173" spans="1:11" ht="16.5">
      <c r="A173" s="6">
        <v>170</v>
      </c>
      <c r="B173" s="7" t="s">
        <v>271</v>
      </c>
      <c r="C173" s="8" t="s">
        <v>102</v>
      </c>
      <c r="D173" s="8">
        <f>VLOOKUP(B173,[1]耀江华府车位!$B$2:$X$216,3,FALSE)</f>
        <v>13.2</v>
      </c>
      <c r="E173" s="7" t="s">
        <v>74</v>
      </c>
      <c r="F173" s="8">
        <f t="shared" si="2"/>
        <v>6060.606060606061</v>
      </c>
      <c r="G173" s="9">
        <f>VLOOKUP(B173,[1]耀江华府车位!$B$2:$X$216,23,FALSE)</f>
        <v>80000</v>
      </c>
      <c r="H173" s="7" t="s">
        <v>39</v>
      </c>
      <c r="I173" s="7">
        <v>70</v>
      </c>
      <c r="J173" s="7" t="s">
        <v>75</v>
      </c>
      <c r="K173" s="7"/>
    </row>
    <row r="174" spans="1:11" ht="16.5">
      <c r="A174" s="6">
        <v>171</v>
      </c>
      <c r="B174" s="7" t="s">
        <v>272</v>
      </c>
      <c r="C174" s="8" t="s">
        <v>102</v>
      </c>
      <c r="D174" s="8">
        <f>VLOOKUP(B174,[1]耀江华府车位!$B$2:$X$216,3,FALSE)</f>
        <v>13.2</v>
      </c>
      <c r="E174" s="7" t="s">
        <v>74</v>
      </c>
      <c r="F174" s="8">
        <f t="shared" si="2"/>
        <v>6060.606060606061</v>
      </c>
      <c r="G174" s="9">
        <f>VLOOKUP(B174,[1]耀江华府车位!$B$2:$X$216,23,FALSE)</f>
        <v>80000</v>
      </c>
      <c r="H174" s="7" t="s">
        <v>39</v>
      </c>
      <c r="I174" s="7">
        <v>70</v>
      </c>
      <c r="J174" s="7" t="s">
        <v>75</v>
      </c>
      <c r="K174" s="7"/>
    </row>
    <row r="175" spans="1:11" ht="16.5">
      <c r="A175" s="6">
        <v>172</v>
      </c>
      <c r="B175" s="7" t="s">
        <v>273</v>
      </c>
      <c r="C175" s="8" t="s">
        <v>102</v>
      </c>
      <c r="D175" s="8">
        <f>VLOOKUP(B175,[1]耀江华府车位!$B$2:$X$216,3,FALSE)</f>
        <v>13.2</v>
      </c>
      <c r="E175" s="7" t="s">
        <v>74</v>
      </c>
      <c r="F175" s="8">
        <f t="shared" si="2"/>
        <v>6060.606060606061</v>
      </c>
      <c r="G175" s="9">
        <f>VLOOKUP(B175,[1]耀江华府车位!$B$2:$X$216,23,FALSE)</f>
        <v>80000</v>
      </c>
      <c r="H175" s="7" t="s">
        <v>39</v>
      </c>
      <c r="I175" s="7">
        <v>70</v>
      </c>
      <c r="J175" s="7" t="s">
        <v>75</v>
      </c>
      <c r="K175" s="7"/>
    </row>
    <row r="176" spans="1:11" ht="16.5">
      <c r="A176" s="6">
        <v>173</v>
      </c>
      <c r="B176" s="7" t="s">
        <v>274</v>
      </c>
      <c r="C176" s="8" t="s">
        <v>102</v>
      </c>
      <c r="D176" s="8">
        <f>VLOOKUP(B176,[1]耀江华府车位!$B$2:$X$216,3,FALSE)</f>
        <v>13.2</v>
      </c>
      <c r="E176" s="7" t="s">
        <v>74</v>
      </c>
      <c r="F176" s="8">
        <f t="shared" si="2"/>
        <v>6060.606060606061</v>
      </c>
      <c r="G176" s="9">
        <f>VLOOKUP(B176,[1]耀江华府车位!$B$2:$X$216,23,FALSE)</f>
        <v>80000</v>
      </c>
      <c r="H176" s="7" t="s">
        <v>39</v>
      </c>
      <c r="I176" s="7">
        <v>70</v>
      </c>
      <c r="J176" s="7" t="s">
        <v>75</v>
      </c>
      <c r="K176" s="7"/>
    </row>
    <row r="177" spans="1:11" ht="16.5">
      <c r="A177" s="6">
        <v>174</v>
      </c>
      <c r="B177" s="7" t="s">
        <v>275</v>
      </c>
      <c r="C177" s="8" t="s">
        <v>102</v>
      </c>
      <c r="D177" s="8">
        <f>VLOOKUP(B177,[1]耀江华府车位!$B$2:$X$216,3,FALSE)</f>
        <v>13.2</v>
      </c>
      <c r="E177" s="7" t="s">
        <v>74</v>
      </c>
      <c r="F177" s="8">
        <f t="shared" si="2"/>
        <v>6060.606060606061</v>
      </c>
      <c r="G177" s="9">
        <f>VLOOKUP(B177,[1]耀江华府车位!$B$2:$X$216,23,FALSE)</f>
        <v>80000</v>
      </c>
      <c r="H177" s="7" t="s">
        <v>39</v>
      </c>
      <c r="I177" s="7">
        <v>70</v>
      </c>
      <c r="J177" s="7" t="s">
        <v>75</v>
      </c>
      <c r="K177" s="7"/>
    </row>
    <row r="178" spans="1:11" ht="16.5">
      <c r="A178" s="6">
        <v>175</v>
      </c>
      <c r="B178" s="7" t="s">
        <v>276</v>
      </c>
      <c r="C178" s="8" t="s">
        <v>102</v>
      </c>
      <c r="D178" s="8">
        <f>VLOOKUP(B178,[1]耀江华府车位!$B$2:$X$216,3,FALSE)</f>
        <v>13.2</v>
      </c>
      <c r="E178" s="7" t="s">
        <v>74</v>
      </c>
      <c r="F178" s="8">
        <f t="shared" si="2"/>
        <v>6060.606060606061</v>
      </c>
      <c r="G178" s="9">
        <f>VLOOKUP(B178,[1]耀江华府车位!$B$2:$X$216,23,FALSE)</f>
        <v>80000</v>
      </c>
      <c r="H178" s="7" t="s">
        <v>39</v>
      </c>
      <c r="I178" s="7">
        <v>70</v>
      </c>
      <c r="J178" s="7" t="s">
        <v>75</v>
      </c>
      <c r="K178" s="7"/>
    </row>
    <row r="179" spans="1:11" ht="16.5">
      <c r="A179" s="6">
        <v>176</v>
      </c>
      <c r="B179" s="7" t="s">
        <v>277</v>
      </c>
      <c r="C179" s="8" t="s">
        <v>102</v>
      </c>
      <c r="D179" s="8">
        <f>VLOOKUP(B179,[1]耀江华府车位!$B$2:$X$216,3,FALSE)</f>
        <v>13.2</v>
      </c>
      <c r="E179" s="7" t="s">
        <v>74</v>
      </c>
      <c r="F179" s="8">
        <f t="shared" si="2"/>
        <v>6060.606060606061</v>
      </c>
      <c r="G179" s="9">
        <f>VLOOKUP(B179,[1]耀江华府车位!$B$2:$X$216,23,FALSE)</f>
        <v>80000</v>
      </c>
      <c r="H179" s="7" t="s">
        <v>39</v>
      </c>
      <c r="I179" s="7">
        <v>70</v>
      </c>
      <c r="J179" s="7" t="s">
        <v>75</v>
      </c>
      <c r="K179" s="7"/>
    </row>
    <row r="180" spans="1:11" ht="16.5">
      <c r="A180" s="6">
        <v>177</v>
      </c>
      <c r="B180" s="7" t="s">
        <v>278</v>
      </c>
      <c r="C180" s="8" t="s">
        <v>102</v>
      </c>
      <c r="D180" s="8">
        <f>VLOOKUP(B180,[1]耀江华府车位!$B$2:$X$216,3,FALSE)</f>
        <v>13.2</v>
      </c>
      <c r="E180" s="7" t="s">
        <v>74</v>
      </c>
      <c r="F180" s="8">
        <f t="shared" si="2"/>
        <v>6060.606060606061</v>
      </c>
      <c r="G180" s="9">
        <f>VLOOKUP(B180,[1]耀江华府车位!$B$2:$X$216,23,FALSE)</f>
        <v>80000</v>
      </c>
      <c r="H180" s="7" t="s">
        <v>39</v>
      </c>
      <c r="I180" s="7">
        <v>70</v>
      </c>
      <c r="J180" s="7" t="s">
        <v>75</v>
      </c>
      <c r="K180" s="7"/>
    </row>
    <row r="181" spans="1:11" ht="16.5">
      <c r="A181" s="6">
        <v>178</v>
      </c>
      <c r="B181" s="7" t="s">
        <v>279</v>
      </c>
      <c r="C181" s="8" t="s">
        <v>102</v>
      </c>
      <c r="D181" s="8">
        <f>VLOOKUP(B181,[1]耀江华府车位!$B$2:$X$216,3,FALSE)</f>
        <v>13.2</v>
      </c>
      <c r="E181" s="7" t="s">
        <v>74</v>
      </c>
      <c r="F181" s="8">
        <f t="shared" si="2"/>
        <v>6060.606060606061</v>
      </c>
      <c r="G181" s="9">
        <f>VLOOKUP(B181,[1]耀江华府车位!$B$2:$X$216,23,FALSE)</f>
        <v>80000</v>
      </c>
      <c r="H181" s="7" t="s">
        <v>39</v>
      </c>
      <c r="I181" s="7">
        <v>70</v>
      </c>
      <c r="J181" s="7" t="s">
        <v>75</v>
      </c>
      <c r="K181" s="7"/>
    </row>
    <row r="182" spans="1:11" ht="16.5">
      <c r="A182" s="6">
        <v>179</v>
      </c>
      <c r="B182" s="7" t="s">
        <v>280</v>
      </c>
      <c r="C182" s="8" t="s">
        <v>102</v>
      </c>
      <c r="D182" s="8">
        <f>VLOOKUP(B182,[1]耀江华府车位!$B$2:$X$216,3,FALSE)</f>
        <v>13.2</v>
      </c>
      <c r="E182" s="7" t="s">
        <v>74</v>
      </c>
      <c r="F182" s="8">
        <f t="shared" si="2"/>
        <v>6060.606060606061</v>
      </c>
      <c r="G182" s="9">
        <f>VLOOKUP(B182,[1]耀江华府车位!$B$2:$X$216,23,FALSE)</f>
        <v>80000</v>
      </c>
      <c r="H182" s="7" t="s">
        <v>39</v>
      </c>
      <c r="I182" s="7">
        <v>70</v>
      </c>
      <c r="J182" s="7" t="s">
        <v>75</v>
      </c>
      <c r="K182" s="7"/>
    </row>
    <row r="183" spans="1:11" ht="16.5">
      <c r="A183" s="6">
        <v>180</v>
      </c>
      <c r="B183" s="7" t="s">
        <v>281</v>
      </c>
      <c r="C183" s="8" t="s">
        <v>102</v>
      </c>
      <c r="D183" s="8">
        <f>VLOOKUP(B183,[1]耀江华府车位!$B$2:$X$216,3,FALSE)</f>
        <v>13.2</v>
      </c>
      <c r="E183" s="7" t="s">
        <v>74</v>
      </c>
      <c r="F183" s="8">
        <f t="shared" si="2"/>
        <v>6060.606060606061</v>
      </c>
      <c r="G183" s="9">
        <f>VLOOKUP(B183,[1]耀江华府车位!$B$2:$X$216,23,FALSE)</f>
        <v>80000</v>
      </c>
      <c r="H183" s="7" t="s">
        <v>39</v>
      </c>
      <c r="I183" s="7">
        <v>70</v>
      </c>
      <c r="J183" s="7" t="s">
        <v>75</v>
      </c>
      <c r="K183" s="7"/>
    </row>
    <row r="184" spans="1:11" ht="16.5">
      <c r="A184" s="6">
        <v>181</v>
      </c>
      <c r="B184" s="7" t="s">
        <v>282</v>
      </c>
      <c r="C184" s="8" t="s">
        <v>102</v>
      </c>
      <c r="D184" s="8">
        <f>VLOOKUP(B184,[1]耀江华府车位!$B$2:$X$216,3,FALSE)</f>
        <v>13.2</v>
      </c>
      <c r="E184" s="7" t="s">
        <v>74</v>
      </c>
      <c r="F184" s="8">
        <f t="shared" si="2"/>
        <v>6060.606060606061</v>
      </c>
      <c r="G184" s="9">
        <f>VLOOKUP(B184,[1]耀江华府车位!$B$2:$X$216,23,FALSE)</f>
        <v>80000</v>
      </c>
      <c r="H184" s="7" t="s">
        <v>39</v>
      </c>
      <c r="I184" s="7">
        <v>70</v>
      </c>
      <c r="J184" s="7" t="s">
        <v>75</v>
      </c>
      <c r="K184" s="7"/>
    </row>
    <row r="185" spans="1:11" ht="16.5">
      <c r="A185" s="6">
        <v>182</v>
      </c>
      <c r="B185" s="7" t="s">
        <v>283</v>
      </c>
      <c r="C185" s="8" t="s">
        <v>102</v>
      </c>
      <c r="D185" s="8">
        <f>VLOOKUP(B185,[1]耀江华府车位!$B$2:$X$216,3,FALSE)</f>
        <v>13.2</v>
      </c>
      <c r="E185" s="7" t="s">
        <v>74</v>
      </c>
      <c r="F185" s="8">
        <f t="shared" si="2"/>
        <v>6060.606060606061</v>
      </c>
      <c r="G185" s="9">
        <f>VLOOKUP(B185,[1]耀江华府车位!$B$2:$X$216,23,FALSE)</f>
        <v>80000</v>
      </c>
      <c r="H185" s="7" t="s">
        <v>39</v>
      </c>
      <c r="I185" s="7">
        <v>70</v>
      </c>
      <c r="J185" s="7" t="s">
        <v>75</v>
      </c>
      <c r="K185" s="7"/>
    </row>
    <row r="186" spans="1:11" ht="16.5">
      <c r="A186" s="6">
        <v>183</v>
      </c>
      <c r="B186" s="7" t="s">
        <v>284</v>
      </c>
      <c r="C186" s="8" t="s">
        <v>102</v>
      </c>
      <c r="D186" s="8">
        <f>VLOOKUP(B186,[1]耀江华府车位!$B$2:$X$216,3,FALSE)</f>
        <v>13.2</v>
      </c>
      <c r="E186" s="7" t="s">
        <v>74</v>
      </c>
      <c r="F186" s="8">
        <f t="shared" si="2"/>
        <v>6060.606060606061</v>
      </c>
      <c r="G186" s="9">
        <f>VLOOKUP(B186,[1]耀江华府车位!$B$2:$X$216,23,FALSE)</f>
        <v>80000</v>
      </c>
      <c r="H186" s="7" t="s">
        <v>39</v>
      </c>
      <c r="I186" s="7">
        <v>70</v>
      </c>
      <c r="J186" s="7" t="s">
        <v>75</v>
      </c>
      <c r="K186" s="7"/>
    </row>
    <row r="187" spans="1:11" ht="16.5">
      <c r="A187" s="6">
        <v>184</v>
      </c>
      <c r="B187" s="7" t="s">
        <v>285</v>
      </c>
      <c r="C187" s="8" t="s">
        <v>102</v>
      </c>
      <c r="D187" s="8">
        <f>VLOOKUP(B187,[1]耀江华府车位!$B$2:$X$216,3,FALSE)</f>
        <v>13.2</v>
      </c>
      <c r="E187" s="7" t="s">
        <v>74</v>
      </c>
      <c r="F187" s="8">
        <f t="shared" si="2"/>
        <v>6060.606060606061</v>
      </c>
      <c r="G187" s="9">
        <f>VLOOKUP(B187,[1]耀江华府车位!$B$2:$X$216,23,FALSE)</f>
        <v>80000</v>
      </c>
      <c r="H187" s="7" t="s">
        <v>39</v>
      </c>
      <c r="I187" s="7">
        <v>70</v>
      </c>
      <c r="J187" s="7" t="s">
        <v>75</v>
      </c>
      <c r="K187" s="7"/>
    </row>
    <row r="188" spans="1:11" ht="16.5">
      <c r="A188" s="6">
        <v>185</v>
      </c>
      <c r="B188" s="7" t="s">
        <v>286</v>
      </c>
      <c r="C188" s="8" t="s">
        <v>102</v>
      </c>
      <c r="D188" s="8">
        <f>VLOOKUP(B188,[1]耀江华府车位!$B$2:$X$216,3,FALSE)</f>
        <v>13.2</v>
      </c>
      <c r="E188" s="7" t="s">
        <v>74</v>
      </c>
      <c r="F188" s="8">
        <f t="shared" si="2"/>
        <v>6060.606060606061</v>
      </c>
      <c r="G188" s="9">
        <f>VLOOKUP(B188,[1]耀江华府车位!$B$2:$X$216,23,FALSE)</f>
        <v>80000</v>
      </c>
      <c r="H188" s="7" t="s">
        <v>39</v>
      </c>
      <c r="I188" s="7">
        <v>70</v>
      </c>
      <c r="J188" s="7" t="s">
        <v>75</v>
      </c>
      <c r="K188" s="7"/>
    </row>
    <row r="189" spans="1:11" ht="16.5">
      <c r="A189" s="6">
        <v>186</v>
      </c>
      <c r="B189" s="7" t="s">
        <v>287</v>
      </c>
      <c r="C189" s="8" t="s">
        <v>102</v>
      </c>
      <c r="D189" s="8">
        <f>VLOOKUP(B189,[1]耀江华府车位!$B$2:$X$216,3,FALSE)</f>
        <v>13.2</v>
      </c>
      <c r="E189" s="7" t="s">
        <v>74</v>
      </c>
      <c r="F189" s="8">
        <f t="shared" si="2"/>
        <v>6060.606060606061</v>
      </c>
      <c r="G189" s="9">
        <f>VLOOKUP(B189,[1]耀江华府车位!$B$2:$X$216,23,FALSE)</f>
        <v>80000</v>
      </c>
      <c r="H189" s="7" t="s">
        <v>39</v>
      </c>
      <c r="I189" s="7">
        <v>70</v>
      </c>
      <c r="J189" s="7" t="s">
        <v>75</v>
      </c>
      <c r="K189" s="7"/>
    </row>
    <row r="190" spans="1:11" ht="16.5">
      <c r="A190" s="6">
        <v>187</v>
      </c>
      <c r="B190" s="7" t="s">
        <v>288</v>
      </c>
      <c r="C190" s="8" t="s">
        <v>102</v>
      </c>
      <c r="D190" s="8">
        <f>VLOOKUP(B190,[1]耀江华府车位!$B$2:$X$216,3,FALSE)</f>
        <v>13.2</v>
      </c>
      <c r="E190" s="7" t="s">
        <v>74</v>
      </c>
      <c r="F190" s="8">
        <f t="shared" si="2"/>
        <v>6060.606060606061</v>
      </c>
      <c r="G190" s="9">
        <f>VLOOKUP(B190,[1]耀江华府车位!$B$2:$X$216,23,FALSE)</f>
        <v>80000</v>
      </c>
      <c r="H190" s="7" t="s">
        <v>39</v>
      </c>
      <c r="I190" s="7">
        <v>70</v>
      </c>
      <c r="J190" s="7" t="s">
        <v>75</v>
      </c>
      <c r="K190" s="7"/>
    </row>
    <row r="191" spans="1:11" ht="16.5">
      <c r="A191" s="6">
        <v>188</v>
      </c>
      <c r="B191" s="7" t="s">
        <v>289</v>
      </c>
      <c r="C191" s="8" t="s">
        <v>102</v>
      </c>
      <c r="D191" s="8">
        <f>VLOOKUP(B191,[1]耀江华府车位!$B$2:$X$216,3,FALSE)</f>
        <v>13.2</v>
      </c>
      <c r="E191" s="7" t="s">
        <v>74</v>
      </c>
      <c r="F191" s="8">
        <f t="shared" si="2"/>
        <v>6060.606060606061</v>
      </c>
      <c r="G191" s="9">
        <f>VLOOKUP(B191,[1]耀江华府车位!$B$2:$X$216,23,FALSE)</f>
        <v>80000</v>
      </c>
      <c r="H191" s="7" t="s">
        <v>39</v>
      </c>
      <c r="I191" s="7">
        <v>70</v>
      </c>
      <c r="J191" s="7" t="s">
        <v>75</v>
      </c>
      <c r="K191" s="7"/>
    </row>
    <row r="192" spans="1:11" ht="16.5">
      <c r="A192" s="6">
        <v>189</v>
      </c>
      <c r="B192" s="7" t="s">
        <v>290</v>
      </c>
      <c r="C192" s="8" t="s">
        <v>102</v>
      </c>
      <c r="D192" s="8">
        <f>VLOOKUP(B192,[1]耀江华府车位!$B$2:$X$216,3,FALSE)</f>
        <v>13.2</v>
      </c>
      <c r="E192" s="7" t="s">
        <v>74</v>
      </c>
      <c r="F192" s="8">
        <f t="shared" si="2"/>
        <v>6060.606060606061</v>
      </c>
      <c r="G192" s="9">
        <f>VLOOKUP(B192,[1]耀江华府车位!$B$2:$X$216,23,FALSE)</f>
        <v>80000</v>
      </c>
      <c r="H192" s="7" t="s">
        <v>39</v>
      </c>
      <c r="I192" s="7">
        <v>70</v>
      </c>
      <c r="J192" s="7" t="s">
        <v>75</v>
      </c>
      <c r="K192" s="7"/>
    </row>
    <row r="193" spans="1:11" ht="16.5">
      <c r="A193" s="6">
        <v>190</v>
      </c>
      <c r="B193" s="7" t="s">
        <v>291</v>
      </c>
      <c r="C193" s="8" t="s">
        <v>102</v>
      </c>
      <c r="D193" s="8">
        <f>VLOOKUP(B193,[1]耀江华府车位!$B$2:$X$216,3,FALSE)</f>
        <v>26.4</v>
      </c>
      <c r="E193" s="7" t="s">
        <v>74</v>
      </c>
      <c r="F193" s="8">
        <f t="shared" si="2"/>
        <v>3030.3030303030305</v>
      </c>
      <c r="G193" s="9">
        <v>80000</v>
      </c>
      <c r="H193" s="7" t="s">
        <v>39</v>
      </c>
      <c r="I193" s="7">
        <v>70</v>
      </c>
      <c r="J193" s="7" t="s">
        <v>75</v>
      </c>
      <c r="K193" s="7"/>
    </row>
    <row r="194" spans="1:11" ht="16.5">
      <c r="A194" s="6">
        <v>191</v>
      </c>
      <c r="B194" s="7" t="s">
        <v>292</v>
      </c>
      <c r="C194" s="8" t="s">
        <v>102</v>
      </c>
      <c r="D194" s="8">
        <f>VLOOKUP(B194,[1]耀江华府车位!$B$2:$X$216,3,FALSE)</f>
        <v>13.2</v>
      </c>
      <c r="E194" s="7" t="s">
        <v>74</v>
      </c>
      <c r="F194" s="8">
        <f t="shared" si="2"/>
        <v>6060.606060606061</v>
      </c>
      <c r="G194" s="9">
        <f>VLOOKUP(B194,[1]耀江华府车位!$B$2:$X$216,23,FALSE)</f>
        <v>80000</v>
      </c>
      <c r="H194" s="7" t="s">
        <v>39</v>
      </c>
      <c r="I194" s="7">
        <v>70</v>
      </c>
      <c r="J194" s="7" t="s">
        <v>75</v>
      </c>
      <c r="K194" s="7"/>
    </row>
    <row r="195" spans="1:11" ht="16.5">
      <c r="A195" s="6">
        <v>192</v>
      </c>
      <c r="B195" s="7" t="s">
        <v>293</v>
      </c>
      <c r="C195" s="8" t="s">
        <v>102</v>
      </c>
      <c r="D195" s="8">
        <f>VLOOKUP(B195,[1]耀江华府车位!$B$2:$X$216,3,FALSE)</f>
        <v>13.2</v>
      </c>
      <c r="E195" s="7" t="s">
        <v>74</v>
      </c>
      <c r="F195" s="8">
        <f t="shared" si="2"/>
        <v>6060.606060606061</v>
      </c>
      <c r="G195" s="9">
        <f>VLOOKUP(B195,[1]耀江华府车位!$B$2:$X$216,23,FALSE)</f>
        <v>80000</v>
      </c>
      <c r="H195" s="7" t="s">
        <v>39</v>
      </c>
      <c r="I195" s="7">
        <v>70</v>
      </c>
      <c r="J195" s="7" t="s">
        <v>75</v>
      </c>
      <c r="K195" s="7"/>
    </row>
    <row r="196" spans="1:11" ht="16.5">
      <c r="A196" s="6">
        <v>193</v>
      </c>
      <c r="B196" s="7" t="s">
        <v>294</v>
      </c>
      <c r="C196" s="8" t="s">
        <v>102</v>
      </c>
      <c r="D196" s="8">
        <f>VLOOKUP(B196,[1]耀江华府车位!$B$2:$X$216,3,FALSE)</f>
        <v>13.2</v>
      </c>
      <c r="E196" s="7" t="s">
        <v>74</v>
      </c>
      <c r="F196" s="8">
        <f t="shared" si="2"/>
        <v>6060.606060606061</v>
      </c>
      <c r="G196" s="9">
        <f>VLOOKUP(B196,[1]耀江华府车位!$B$2:$X$216,23,FALSE)</f>
        <v>80000</v>
      </c>
      <c r="H196" s="7" t="s">
        <v>39</v>
      </c>
      <c r="I196" s="7">
        <v>70</v>
      </c>
      <c r="J196" s="7" t="s">
        <v>75</v>
      </c>
      <c r="K196" s="7"/>
    </row>
    <row r="197" spans="1:11" ht="16.5">
      <c r="A197" s="6">
        <v>194</v>
      </c>
      <c r="B197" s="7" t="s">
        <v>295</v>
      </c>
      <c r="C197" s="8" t="s">
        <v>102</v>
      </c>
      <c r="D197" s="8">
        <f>VLOOKUP(B197,[1]耀江华府车位!$B$2:$X$216,3,FALSE)</f>
        <v>13.2</v>
      </c>
      <c r="E197" s="7" t="s">
        <v>74</v>
      </c>
      <c r="F197" s="8">
        <f t="shared" ref="F197:F217" si="3">G197/D197</f>
        <v>6060.606060606061</v>
      </c>
      <c r="G197" s="9">
        <f>VLOOKUP(B197,[1]耀江华府车位!$B$2:$X$216,23,FALSE)</f>
        <v>80000</v>
      </c>
      <c r="H197" s="7" t="s">
        <v>39</v>
      </c>
      <c r="I197" s="7">
        <v>70</v>
      </c>
      <c r="J197" s="7" t="s">
        <v>75</v>
      </c>
      <c r="K197" s="7"/>
    </row>
    <row r="198" spans="1:11" ht="16.5">
      <c r="A198" s="6">
        <v>195</v>
      </c>
      <c r="B198" s="7" t="s">
        <v>296</v>
      </c>
      <c r="C198" s="8" t="s">
        <v>102</v>
      </c>
      <c r="D198" s="8">
        <f>VLOOKUP(B198,[1]耀江华府车位!$B$2:$X$216,3,FALSE)</f>
        <v>13.2</v>
      </c>
      <c r="E198" s="7" t="s">
        <v>74</v>
      </c>
      <c r="F198" s="8">
        <f t="shared" si="3"/>
        <v>6060.606060606061</v>
      </c>
      <c r="G198" s="9">
        <f>VLOOKUP(B198,[1]耀江华府车位!$B$2:$X$216,23,FALSE)</f>
        <v>80000</v>
      </c>
      <c r="H198" s="7" t="s">
        <v>39</v>
      </c>
      <c r="I198" s="7">
        <v>70</v>
      </c>
      <c r="J198" s="7" t="s">
        <v>75</v>
      </c>
      <c r="K198" s="7"/>
    </row>
    <row r="199" spans="1:11" ht="16.5">
      <c r="A199" s="6">
        <v>196</v>
      </c>
      <c r="B199" s="7" t="s">
        <v>297</v>
      </c>
      <c r="C199" s="8" t="s">
        <v>102</v>
      </c>
      <c r="D199" s="8">
        <f>VLOOKUP(B199,[1]耀江华府车位!$B$2:$X$216,3,FALSE)</f>
        <v>13.2</v>
      </c>
      <c r="E199" s="7" t="s">
        <v>74</v>
      </c>
      <c r="F199" s="8">
        <f t="shared" si="3"/>
        <v>6060.606060606061</v>
      </c>
      <c r="G199" s="9">
        <f>VLOOKUP(B199,[1]耀江华府车位!$B$2:$X$216,23,FALSE)</f>
        <v>80000</v>
      </c>
      <c r="H199" s="7" t="s">
        <v>39</v>
      </c>
      <c r="I199" s="7">
        <v>70</v>
      </c>
      <c r="J199" s="7" t="s">
        <v>75</v>
      </c>
      <c r="K199" s="7"/>
    </row>
    <row r="200" spans="1:11" ht="16.5">
      <c r="A200" s="6">
        <v>197</v>
      </c>
      <c r="B200" s="7" t="s">
        <v>298</v>
      </c>
      <c r="C200" s="8" t="s">
        <v>102</v>
      </c>
      <c r="D200" s="8">
        <f>VLOOKUP(B200,[1]耀江华府车位!$B$2:$X$216,3,FALSE)</f>
        <v>13.2</v>
      </c>
      <c r="E200" s="7" t="s">
        <v>74</v>
      </c>
      <c r="F200" s="8">
        <f t="shared" si="3"/>
        <v>6060.606060606061</v>
      </c>
      <c r="G200" s="9">
        <f>VLOOKUP(B200,[1]耀江华府车位!$B$2:$X$216,23,FALSE)</f>
        <v>80000</v>
      </c>
      <c r="H200" s="7" t="s">
        <v>39</v>
      </c>
      <c r="I200" s="7">
        <v>70</v>
      </c>
      <c r="J200" s="7" t="s">
        <v>75</v>
      </c>
      <c r="K200" s="7"/>
    </row>
    <row r="201" spans="1:11" ht="16.5">
      <c r="A201" s="6">
        <v>198</v>
      </c>
      <c r="B201" s="7" t="s">
        <v>299</v>
      </c>
      <c r="C201" s="8" t="s">
        <v>102</v>
      </c>
      <c r="D201" s="8">
        <f>VLOOKUP(B201,[1]耀江华府车位!$B$2:$X$216,3,FALSE)</f>
        <v>13.2</v>
      </c>
      <c r="E201" s="7" t="s">
        <v>74</v>
      </c>
      <c r="F201" s="8">
        <f t="shared" si="3"/>
        <v>6060.606060606061</v>
      </c>
      <c r="G201" s="9">
        <f>VLOOKUP(B201,[1]耀江华府车位!$B$2:$X$216,23,FALSE)</f>
        <v>80000</v>
      </c>
      <c r="H201" s="7" t="s">
        <v>39</v>
      </c>
      <c r="I201" s="7">
        <v>70</v>
      </c>
      <c r="J201" s="7" t="s">
        <v>75</v>
      </c>
      <c r="K201" s="7"/>
    </row>
    <row r="202" spans="1:11" ht="16.5">
      <c r="A202" s="6">
        <v>199</v>
      </c>
      <c r="B202" s="7" t="s">
        <v>300</v>
      </c>
      <c r="C202" s="8" t="s">
        <v>102</v>
      </c>
      <c r="D202" s="8">
        <f>VLOOKUP(B202,[1]耀江华府车位!$B$2:$X$216,3,FALSE)</f>
        <v>13.2</v>
      </c>
      <c r="E202" s="7" t="s">
        <v>74</v>
      </c>
      <c r="F202" s="8">
        <f t="shared" si="3"/>
        <v>6060.606060606061</v>
      </c>
      <c r="G202" s="9">
        <f>VLOOKUP(B202,[1]耀江华府车位!$B$2:$X$216,23,FALSE)</f>
        <v>80000</v>
      </c>
      <c r="H202" s="7" t="s">
        <v>39</v>
      </c>
      <c r="I202" s="7">
        <v>70</v>
      </c>
      <c r="J202" s="7" t="s">
        <v>75</v>
      </c>
      <c r="K202" s="7"/>
    </row>
    <row r="203" spans="1:11" ht="16.5">
      <c r="A203" s="6">
        <v>200</v>
      </c>
      <c r="B203" s="7" t="s">
        <v>301</v>
      </c>
      <c r="C203" s="8" t="s">
        <v>102</v>
      </c>
      <c r="D203" s="8">
        <f>VLOOKUP(B203,[1]耀江华府车位!$B$2:$X$216,3,FALSE)</f>
        <v>13.2</v>
      </c>
      <c r="E203" s="7" t="s">
        <v>74</v>
      </c>
      <c r="F203" s="8">
        <f t="shared" si="3"/>
        <v>6060.606060606061</v>
      </c>
      <c r="G203" s="9">
        <f>VLOOKUP(B203,[1]耀江华府车位!$B$2:$X$216,23,FALSE)</f>
        <v>80000</v>
      </c>
      <c r="H203" s="7" t="s">
        <v>39</v>
      </c>
      <c r="I203" s="7">
        <v>70</v>
      </c>
      <c r="J203" s="7" t="s">
        <v>75</v>
      </c>
      <c r="K203" s="7"/>
    </row>
    <row r="204" spans="1:11" ht="16.5">
      <c r="A204" s="6">
        <v>201</v>
      </c>
      <c r="B204" s="7" t="s">
        <v>302</v>
      </c>
      <c r="C204" s="8" t="s">
        <v>102</v>
      </c>
      <c r="D204" s="8">
        <f>VLOOKUP(B204,[1]耀江华府车位!$B$2:$X$216,3,FALSE)</f>
        <v>13.2</v>
      </c>
      <c r="E204" s="7" t="s">
        <v>74</v>
      </c>
      <c r="F204" s="8">
        <f t="shared" si="3"/>
        <v>6060.606060606061</v>
      </c>
      <c r="G204" s="9">
        <f>VLOOKUP(B204,[1]耀江华府车位!$B$2:$X$216,23,FALSE)</f>
        <v>80000</v>
      </c>
      <c r="H204" s="7" t="s">
        <v>39</v>
      </c>
      <c r="I204" s="7">
        <v>70</v>
      </c>
      <c r="J204" s="7" t="s">
        <v>75</v>
      </c>
      <c r="K204" s="7"/>
    </row>
    <row r="205" spans="1:11" ht="16.5">
      <c r="A205" s="6">
        <v>202</v>
      </c>
      <c r="B205" s="7" t="s">
        <v>303</v>
      </c>
      <c r="C205" s="8" t="s">
        <v>102</v>
      </c>
      <c r="D205" s="8">
        <f>VLOOKUP(B205,[1]耀江华府车位!$B$2:$X$216,3,FALSE)</f>
        <v>13.2</v>
      </c>
      <c r="E205" s="7" t="s">
        <v>74</v>
      </c>
      <c r="F205" s="8">
        <f t="shared" si="3"/>
        <v>6060.606060606061</v>
      </c>
      <c r="G205" s="9">
        <f>VLOOKUP(B205,[1]耀江华府车位!$B$2:$X$216,23,FALSE)</f>
        <v>80000</v>
      </c>
      <c r="H205" s="7" t="s">
        <v>39</v>
      </c>
      <c r="I205" s="7">
        <v>70</v>
      </c>
      <c r="J205" s="7" t="s">
        <v>75</v>
      </c>
      <c r="K205" s="7"/>
    </row>
    <row r="206" spans="1:11" ht="16.5">
      <c r="A206" s="6">
        <v>203</v>
      </c>
      <c r="B206" s="7" t="s">
        <v>304</v>
      </c>
      <c r="C206" s="8" t="s">
        <v>102</v>
      </c>
      <c r="D206" s="8">
        <f>VLOOKUP(B206,[1]耀江华府车位!$B$2:$X$216,3,FALSE)</f>
        <v>13.2</v>
      </c>
      <c r="E206" s="7" t="s">
        <v>74</v>
      </c>
      <c r="F206" s="8">
        <f t="shared" si="3"/>
        <v>6060.606060606061</v>
      </c>
      <c r="G206" s="9">
        <f>VLOOKUP(B206,[1]耀江华府车位!$B$2:$X$216,23,FALSE)</f>
        <v>80000</v>
      </c>
      <c r="H206" s="7" t="s">
        <v>39</v>
      </c>
      <c r="I206" s="7">
        <v>70</v>
      </c>
      <c r="J206" s="7" t="s">
        <v>75</v>
      </c>
      <c r="K206" s="7"/>
    </row>
    <row r="207" spans="1:11" ht="16.5">
      <c r="A207" s="6">
        <v>204</v>
      </c>
      <c r="B207" s="7" t="s">
        <v>305</v>
      </c>
      <c r="C207" s="8" t="s">
        <v>102</v>
      </c>
      <c r="D207" s="8">
        <f>VLOOKUP(B207,[1]耀江华府车位!$B$2:$X$216,3,FALSE)</f>
        <v>13.2</v>
      </c>
      <c r="E207" s="7" t="s">
        <v>74</v>
      </c>
      <c r="F207" s="8">
        <f t="shared" si="3"/>
        <v>6060.606060606061</v>
      </c>
      <c r="G207" s="9">
        <f>VLOOKUP(B207,[1]耀江华府车位!$B$2:$X$216,23,FALSE)</f>
        <v>80000</v>
      </c>
      <c r="H207" s="7" t="s">
        <v>39</v>
      </c>
      <c r="I207" s="7">
        <v>70</v>
      </c>
      <c r="J207" s="7" t="s">
        <v>75</v>
      </c>
      <c r="K207" s="7"/>
    </row>
    <row r="208" spans="1:11" ht="16.5">
      <c r="A208" s="6">
        <v>205</v>
      </c>
      <c r="B208" s="7" t="s">
        <v>306</v>
      </c>
      <c r="C208" s="8" t="s">
        <v>102</v>
      </c>
      <c r="D208" s="8">
        <f>VLOOKUP(B208,[1]耀江华府车位!$B$2:$X$216,3,FALSE)</f>
        <v>13.2</v>
      </c>
      <c r="E208" s="7" t="s">
        <v>74</v>
      </c>
      <c r="F208" s="8">
        <f t="shared" si="3"/>
        <v>6060.606060606061</v>
      </c>
      <c r="G208" s="9">
        <f>VLOOKUP(B208,[1]耀江华府车位!$B$2:$X$216,23,FALSE)</f>
        <v>80000</v>
      </c>
      <c r="H208" s="7" t="s">
        <v>39</v>
      </c>
      <c r="I208" s="7">
        <v>70</v>
      </c>
      <c r="J208" s="7" t="s">
        <v>75</v>
      </c>
      <c r="K208" s="7"/>
    </row>
    <row r="209" spans="1:11" ht="16.5">
      <c r="A209" s="6">
        <v>206</v>
      </c>
      <c r="B209" s="7" t="s">
        <v>307</v>
      </c>
      <c r="C209" s="8" t="s">
        <v>102</v>
      </c>
      <c r="D209" s="8">
        <f>VLOOKUP(B209,[1]耀江华府车位!$B$2:$X$216,3,FALSE)</f>
        <v>13.2</v>
      </c>
      <c r="E209" s="7" t="s">
        <v>74</v>
      </c>
      <c r="F209" s="8">
        <f t="shared" si="3"/>
        <v>6060.606060606061</v>
      </c>
      <c r="G209" s="9">
        <f>VLOOKUP(B209,[1]耀江华府车位!$B$2:$X$216,23,FALSE)</f>
        <v>80000</v>
      </c>
      <c r="H209" s="7" t="s">
        <v>39</v>
      </c>
      <c r="I209" s="7">
        <v>70</v>
      </c>
      <c r="J209" s="7" t="s">
        <v>75</v>
      </c>
      <c r="K209" s="7"/>
    </row>
    <row r="210" spans="1:11" ht="16.5">
      <c r="A210" s="6">
        <v>207</v>
      </c>
      <c r="B210" s="7" t="s">
        <v>308</v>
      </c>
      <c r="C210" s="8" t="s">
        <v>102</v>
      </c>
      <c r="D210" s="8">
        <f>VLOOKUP(B210,[1]耀江华府车位!$B$2:$X$216,3,FALSE)</f>
        <v>13.2</v>
      </c>
      <c r="E210" s="7" t="s">
        <v>74</v>
      </c>
      <c r="F210" s="8">
        <f t="shared" si="3"/>
        <v>6060.606060606061</v>
      </c>
      <c r="G210" s="9">
        <f>VLOOKUP(B210,[1]耀江华府车位!$B$2:$X$216,23,FALSE)</f>
        <v>80000</v>
      </c>
      <c r="H210" s="7" t="s">
        <v>39</v>
      </c>
      <c r="I210" s="7">
        <v>70</v>
      </c>
      <c r="J210" s="7" t="s">
        <v>75</v>
      </c>
      <c r="K210" s="7"/>
    </row>
    <row r="211" spans="1:11" ht="16.5">
      <c r="A211" s="6">
        <v>208</v>
      </c>
      <c r="B211" s="7" t="s">
        <v>309</v>
      </c>
      <c r="C211" s="8" t="s">
        <v>102</v>
      </c>
      <c r="D211" s="8">
        <f>VLOOKUP(B211,[1]耀江华府车位!$B$2:$X$216,3,FALSE)</f>
        <v>13.2</v>
      </c>
      <c r="E211" s="7" t="s">
        <v>74</v>
      </c>
      <c r="F211" s="8">
        <f t="shared" si="3"/>
        <v>6060.606060606061</v>
      </c>
      <c r="G211" s="9">
        <f>VLOOKUP(B211,[1]耀江华府车位!$B$2:$X$216,23,FALSE)</f>
        <v>80000</v>
      </c>
      <c r="H211" s="7" t="s">
        <v>39</v>
      </c>
      <c r="I211" s="7">
        <v>70</v>
      </c>
      <c r="J211" s="7" t="s">
        <v>75</v>
      </c>
      <c r="K211" s="7"/>
    </row>
    <row r="212" spans="1:11" ht="16.5">
      <c r="A212" s="6">
        <v>209</v>
      </c>
      <c r="B212" s="7" t="s">
        <v>310</v>
      </c>
      <c r="C212" s="8" t="s">
        <v>102</v>
      </c>
      <c r="D212" s="8">
        <f>VLOOKUP(B212,[1]耀江华府车位!$B$2:$X$216,3,FALSE)</f>
        <v>13.2</v>
      </c>
      <c r="E212" s="7" t="s">
        <v>74</v>
      </c>
      <c r="F212" s="8">
        <f t="shared" si="3"/>
        <v>6060.606060606061</v>
      </c>
      <c r="G212" s="9">
        <f>VLOOKUP(B212,[1]耀江华府车位!$B$2:$X$216,23,FALSE)</f>
        <v>80000</v>
      </c>
      <c r="H212" s="7" t="s">
        <v>39</v>
      </c>
      <c r="I212" s="7">
        <v>70</v>
      </c>
      <c r="J212" s="7" t="s">
        <v>75</v>
      </c>
      <c r="K212" s="7"/>
    </row>
    <row r="213" spans="1:11" ht="16.5">
      <c r="A213" s="6">
        <v>210</v>
      </c>
      <c r="B213" s="7" t="s">
        <v>311</v>
      </c>
      <c r="C213" s="8" t="s">
        <v>102</v>
      </c>
      <c r="D213" s="8">
        <f>VLOOKUP(B213,[1]耀江华府车位!$B$2:$X$216,3,FALSE)</f>
        <v>13.2</v>
      </c>
      <c r="E213" s="7" t="s">
        <v>74</v>
      </c>
      <c r="F213" s="8">
        <f t="shared" si="3"/>
        <v>6060.606060606061</v>
      </c>
      <c r="G213" s="9">
        <f>VLOOKUP(B213,[1]耀江华府车位!$B$2:$X$216,23,FALSE)</f>
        <v>80000</v>
      </c>
      <c r="H213" s="7" t="s">
        <v>39</v>
      </c>
      <c r="I213" s="7">
        <v>70</v>
      </c>
      <c r="J213" s="7" t="s">
        <v>75</v>
      </c>
      <c r="K213" s="7"/>
    </row>
    <row r="214" spans="1:11" ht="16.5">
      <c r="A214" s="6">
        <v>211</v>
      </c>
      <c r="B214" s="7" t="s">
        <v>312</v>
      </c>
      <c r="C214" s="8" t="s">
        <v>102</v>
      </c>
      <c r="D214" s="8">
        <f>VLOOKUP(B214,[1]耀江华府车位!$B$2:$X$216,3,FALSE)</f>
        <v>13.2</v>
      </c>
      <c r="E214" s="7" t="s">
        <v>74</v>
      </c>
      <c r="F214" s="8">
        <f t="shared" si="3"/>
        <v>6060.606060606061</v>
      </c>
      <c r="G214" s="9">
        <f>VLOOKUP(B214,[1]耀江华府车位!$B$2:$X$216,23,FALSE)</f>
        <v>80000</v>
      </c>
      <c r="H214" s="7" t="s">
        <v>39</v>
      </c>
      <c r="I214" s="7">
        <v>70</v>
      </c>
      <c r="J214" s="7" t="s">
        <v>75</v>
      </c>
      <c r="K214" s="7"/>
    </row>
    <row r="215" spans="1:11" ht="16.5">
      <c r="A215" s="6">
        <v>212</v>
      </c>
      <c r="B215" s="7" t="s">
        <v>313</v>
      </c>
      <c r="C215" s="8" t="s">
        <v>102</v>
      </c>
      <c r="D215" s="8">
        <f>VLOOKUP(B215,[1]耀江华府车位!$B$2:$X$216,3,FALSE)</f>
        <v>13.2</v>
      </c>
      <c r="E215" s="7" t="s">
        <v>74</v>
      </c>
      <c r="F215" s="8">
        <f t="shared" si="3"/>
        <v>6060.606060606061</v>
      </c>
      <c r="G215" s="9">
        <f>VLOOKUP(B215,[1]耀江华府车位!$B$2:$X$216,23,FALSE)</f>
        <v>80000</v>
      </c>
      <c r="H215" s="7" t="s">
        <v>39</v>
      </c>
      <c r="I215" s="7">
        <v>70</v>
      </c>
      <c r="J215" s="7" t="s">
        <v>75</v>
      </c>
      <c r="K215" s="7"/>
    </row>
    <row r="216" spans="1:11" ht="16.5">
      <c r="A216" s="6">
        <v>213</v>
      </c>
      <c r="B216" s="7" t="s">
        <v>314</v>
      </c>
      <c r="C216" s="8" t="s">
        <v>102</v>
      </c>
      <c r="D216" s="8">
        <f>VLOOKUP(B216,[1]耀江华府车位!$B$2:$X$216,3,FALSE)</f>
        <v>13.2</v>
      </c>
      <c r="E216" s="7" t="s">
        <v>74</v>
      </c>
      <c r="F216" s="8">
        <f t="shared" si="3"/>
        <v>6060.606060606061</v>
      </c>
      <c r="G216" s="9">
        <f>VLOOKUP(B216,[1]耀江华府车位!$B$2:$X$216,23,FALSE)</f>
        <v>80000</v>
      </c>
      <c r="H216" s="7" t="s">
        <v>39</v>
      </c>
      <c r="I216" s="7">
        <v>70</v>
      </c>
      <c r="J216" s="7" t="s">
        <v>75</v>
      </c>
      <c r="K216" s="7"/>
    </row>
    <row r="217" spans="1:11" ht="16.5">
      <c r="A217" s="6">
        <v>214</v>
      </c>
      <c r="B217" s="7" t="s">
        <v>315</v>
      </c>
      <c r="C217" s="8" t="s">
        <v>102</v>
      </c>
      <c r="D217" s="8">
        <f>VLOOKUP(B217,[1]耀江华府车位!$B$2:$X$216,3,FALSE)</f>
        <v>13.2</v>
      </c>
      <c r="E217" s="7" t="s">
        <v>74</v>
      </c>
      <c r="F217" s="8">
        <f t="shared" si="3"/>
        <v>6060.606060606061</v>
      </c>
      <c r="G217" s="9">
        <f>VLOOKUP(B217,[1]耀江华府车位!$B$2:$X$216,23,FALSE)</f>
        <v>80000</v>
      </c>
      <c r="H217" s="7" t="s">
        <v>39</v>
      </c>
      <c r="I217" s="7">
        <v>70</v>
      </c>
      <c r="J217" s="7" t="s">
        <v>75</v>
      </c>
      <c r="K217" s="7"/>
    </row>
    <row r="218" spans="1:1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ht="13.5" customHeight="1">
      <c r="B219" s="12"/>
      <c r="C219" s="12"/>
      <c r="D219" s="12">
        <f>SUM(D4:D217)</f>
        <v>2941.4799999999946</v>
      </c>
      <c r="E219" s="12"/>
      <c r="F219" s="13">
        <f>G219/D219</f>
        <v>4696.066506424354</v>
      </c>
      <c r="G219" s="14">
        <f>SUM(G4:G217)</f>
        <v>13813385.707317084</v>
      </c>
      <c r="H219" s="12"/>
      <c r="I219" s="12"/>
      <c r="J219" s="12"/>
      <c r="K219" s="12"/>
    </row>
    <row r="220" spans="1:11" ht="13.5" customHeight="1">
      <c r="C220" s="3"/>
      <c r="D220" s="3"/>
      <c r="E220" s="3"/>
      <c r="F220" s="3"/>
      <c r="G220" s="3"/>
      <c r="H220" s="3"/>
      <c r="I220" s="3"/>
      <c r="J220" s="3"/>
      <c r="K220" s="3"/>
    </row>
    <row r="221" spans="1:11" s="3" customFormat="1">
      <c r="A221" s="107" t="s">
        <v>316</v>
      </c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</row>
    <row r="222" spans="1:11" ht="13.5" customHeight="1"/>
    <row r="223" spans="1:11" ht="13.5" customHeight="1">
      <c r="I223" s="15" t="s">
        <v>78</v>
      </c>
      <c r="J223" s="15"/>
      <c r="K223" s="15"/>
    </row>
    <row r="224" spans="1:11" ht="13.5" customHeight="1">
      <c r="I224" s="16"/>
      <c r="J224" s="16"/>
      <c r="K224" s="16"/>
    </row>
    <row r="225" spans="9:11" ht="13.5" customHeight="1">
      <c r="I225" s="108"/>
      <c r="J225" s="108"/>
      <c r="K225" s="108"/>
    </row>
    <row r="226" spans="9:11" ht="13.5" customHeight="1"/>
    <row r="227" spans="9:11" ht="13.5" customHeight="1"/>
    <row r="228" spans="9:11" ht="13.5" customHeight="1"/>
  </sheetData>
  <mergeCells count="3">
    <mergeCell ref="A1:K1"/>
    <mergeCell ref="A221:K221"/>
    <mergeCell ref="I225:K225"/>
  </mergeCells>
  <phoneticPr fontId="16" type="noConversion"/>
  <pageMargins left="0.45" right="0.36" top="0.75" bottom="0.75" header="0.3" footer="0.3"/>
  <pageSetup paperSize="9" scale="7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4</vt:i4>
      </vt:variant>
    </vt:vector>
  </HeadingPairs>
  <TitlesOfParts>
    <vt:vector size="9" baseType="lpstr">
      <vt:lpstr>标价牌</vt:lpstr>
      <vt:lpstr>叠拼价目表</vt:lpstr>
      <vt:lpstr>洋房价目表</vt:lpstr>
      <vt:lpstr>商业价目表</vt:lpstr>
      <vt:lpstr>车位价目表</vt:lpstr>
      <vt:lpstr>车位价目表!Print_Area</vt:lpstr>
      <vt:lpstr>叠拼价目表!Print_Area</vt:lpstr>
      <vt:lpstr>商业价目表!Print_Area</vt:lpstr>
      <vt:lpstr>洋房价目表!Print_Area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cp:lastPrinted>2021-06-02T03:15:08Z</cp:lastPrinted>
  <dcterms:created xsi:type="dcterms:W3CDTF">2006-09-13T11:21:00Z</dcterms:created>
  <dcterms:modified xsi:type="dcterms:W3CDTF">2021-06-03T01:04:53Z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