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600" windowHeight="9765"/>
  </bookViews>
  <sheets>
    <sheet name="标价牌" sheetId="2" r:id="rId1"/>
    <sheet name="商铺13套" sheetId="13" r:id="rId2"/>
  </sheets>
  <calcPr calcId="125725"/>
</workbook>
</file>

<file path=xl/calcChain.xml><?xml version="1.0" encoding="utf-8"?>
<calcChain xmlns="http://schemas.openxmlformats.org/spreadsheetml/2006/main">
  <c r="J17" i="13"/>
  <c r="G17"/>
  <c r="F17"/>
  <c r="E17"/>
  <c r="J16"/>
  <c r="G16"/>
  <c r="F16"/>
  <c r="J15"/>
  <c r="G15"/>
  <c r="F15"/>
  <c r="J14"/>
  <c r="G14"/>
  <c r="F14"/>
  <c r="J13"/>
  <c r="G13"/>
  <c r="F13"/>
  <c r="J12"/>
  <c r="G12"/>
  <c r="F12"/>
  <c r="J11"/>
  <c r="G11"/>
  <c r="F11"/>
  <c r="J10"/>
  <c r="G10"/>
  <c r="F10"/>
  <c r="J9"/>
  <c r="G9"/>
  <c r="F9"/>
  <c r="J8"/>
  <c r="G8"/>
  <c r="F8"/>
  <c r="J7"/>
  <c r="G7"/>
  <c r="F7"/>
  <c r="J6"/>
  <c r="G6"/>
  <c r="F6"/>
  <c r="J5"/>
  <c r="G5"/>
  <c r="F5"/>
  <c r="J4"/>
  <c r="G4"/>
  <c r="F4"/>
</calcChain>
</file>

<file path=xl/sharedStrings.xml><?xml version="1.0" encoding="utf-8"?>
<sst xmlns="http://schemas.openxmlformats.org/spreadsheetml/2006/main" count="168" uniqueCount="98">
  <si>
    <t>商品房销售标价牌</t>
  </si>
  <si>
    <t>开发企业名称</t>
  </si>
  <si>
    <t>宁波市大成房地产开发有限公司</t>
  </si>
  <si>
    <t>楼盘名称</t>
  </si>
  <si>
    <t>坐落位置</t>
  </si>
  <si>
    <t>余姚市长安路与世纪路交汇处</t>
  </si>
  <si>
    <t>预售许可证号码</t>
  </si>
  <si>
    <t>余房预许（2012）第43号,余房预许（2013）第10号,余房预许（2013）第12号,余房预许（2014）第21号</t>
  </si>
  <si>
    <t>预售许可幢数／套数</t>
  </si>
  <si>
    <t>土地性质</t>
  </si>
  <si>
    <t>居住用地</t>
  </si>
  <si>
    <t>土地使用起止年限</t>
  </si>
  <si>
    <t>2011.2.28-2081.2.27</t>
  </si>
  <si>
    <t>容积率</t>
  </si>
  <si>
    <t>建筑结构</t>
  </si>
  <si>
    <t>钢混</t>
  </si>
  <si>
    <t>绿化率</t>
  </si>
  <si>
    <t>车位配比率</t>
  </si>
  <si>
    <t>1:1.3</t>
  </si>
  <si>
    <t>装修状况</t>
  </si>
  <si>
    <t>毛坯</t>
  </si>
  <si>
    <t>房屋类型</t>
  </si>
  <si>
    <t>住宅+商铺</t>
  </si>
  <si>
    <t>房源概况</t>
  </si>
  <si>
    <t>户型</t>
  </si>
  <si>
    <t>三室二厅二卫、五室二厅三卫</t>
  </si>
  <si>
    <t>建筑面积</t>
  </si>
  <si>
    <t>可供销售房屋总套数</t>
  </si>
  <si>
    <t>13（商铺）</t>
  </si>
  <si>
    <t>当期销售推出（调整）商品房总套数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</si>
  <si>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</si>
  <si>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</si>
  <si>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</si>
  <si>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</si>
  <si>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</si>
  <si>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</si>
  <si>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</si>
  <si>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</si>
  <si>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</si>
  <si>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</si>
  <si>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一次性付款0.8折。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</si>
  <si>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</si>
  <si>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</si>
  <si>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</si>
  <si>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</si>
  <si>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</si>
  <si>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水电储蓄卡</t>
  </si>
  <si>
    <t>300/本</t>
  </si>
  <si>
    <t>代收代办</t>
  </si>
  <si>
    <t>相关开户银行</t>
  </si>
  <si>
    <t>代办权证费</t>
  </si>
  <si>
    <t>200/本</t>
  </si>
  <si>
    <t>前期物业服务</t>
  </si>
  <si>
    <t>物业服务单位名称</t>
  </si>
  <si>
    <t>服务内容与标准</t>
  </si>
  <si>
    <t>宁波市亚太酒店物业管理有限公司</t>
  </si>
  <si>
    <t>综合服务费</t>
  </si>
  <si>
    <t xml:space="preserve">        3元/平方/月</t>
  </si>
  <si>
    <t>余发改价（2012）115号</t>
  </si>
  <si>
    <t>特别提示</t>
  </si>
  <si>
    <t>商品房和车库（车位）、辅房销售的具体标价内容详见价目表或价格手册。价格举报电话：12358</t>
  </si>
  <si>
    <t>填制日期：</t>
  </si>
  <si>
    <t>2021 年 10月 22日</t>
  </si>
  <si>
    <t>商铺销售价目表</t>
  </si>
  <si>
    <t>楼盘名称:姚江上上城 (商铺)                                       2021年10月22日</t>
  </si>
  <si>
    <t>幢号</t>
  </si>
  <si>
    <t>室号</t>
  </si>
  <si>
    <t>层高</t>
  </si>
  <si>
    <t>套内面积</t>
  </si>
  <si>
    <t>公摊面积</t>
  </si>
  <si>
    <t>计价单位</t>
  </si>
  <si>
    <t>销售单价</t>
  </si>
  <si>
    <t>销售总价</t>
  </si>
  <si>
    <t>销售状态</t>
  </si>
  <si>
    <t>备注</t>
  </si>
  <si>
    <t>长元路483</t>
  </si>
  <si>
    <t>3-4.18米</t>
  </si>
  <si>
    <t>二室二厅一卫</t>
  </si>
  <si>
    <t>元/平方米</t>
  </si>
  <si>
    <t>未售</t>
  </si>
  <si>
    <t>地块一</t>
  </si>
  <si>
    <t>长元路487</t>
  </si>
  <si>
    <t>长元路489</t>
  </si>
  <si>
    <t>长元路491</t>
  </si>
  <si>
    <t>长元路493</t>
  </si>
  <si>
    <t>长元路495</t>
  </si>
  <si>
    <t>长元路497</t>
  </si>
  <si>
    <t>长元路509</t>
  </si>
  <si>
    <t>地块二</t>
  </si>
  <si>
    <t>长元路519</t>
  </si>
  <si>
    <t>长元路521</t>
  </si>
  <si>
    <t>长元路523</t>
  </si>
  <si>
    <t>长元路525</t>
  </si>
  <si>
    <t>长元路527</t>
  </si>
  <si>
    <t>本表报备房源总套数13套，总面积3248.58平方，总价21489128元，均单价6614.92元/平米</t>
  </si>
  <si>
    <t xml:space="preserve">                                                                            价格举报电话：12358</t>
  </si>
  <si>
    <t>1010+22(商铺)</t>
    <phoneticPr fontId="16" type="noConversion"/>
  </si>
  <si>
    <t>姚江上上城</t>
    <phoneticPr fontId="16" type="noConversion"/>
  </si>
</sst>
</file>

<file path=xl/styles.xml><?xml version="1.0" encoding="utf-8"?>
<styleSheet xmlns="http://schemas.openxmlformats.org/spreadsheetml/2006/main">
  <numFmts count="4">
    <numFmt numFmtId="176" formatCode="0.0000_ "/>
    <numFmt numFmtId="177" formatCode="0.00_);[Red]\(0.00\)"/>
    <numFmt numFmtId="178" formatCode="0_);[Red]\(0\)"/>
    <numFmt numFmtId="179" formatCode="0_ "/>
  </numFmts>
  <fonts count="17">
    <font>
      <sz val="11"/>
      <color theme="1"/>
      <name val="宋体"/>
      <charset val="134"/>
      <scheme val="minor"/>
    </font>
    <font>
      <sz val="22"/>
      <name val="黑体"/>
      <charset val="134"/>
    </font>
    <font>
      <sz val="16"/>
      <name val="黑体"/>
      <charset val="134"/>
    </font>
    <font>
      <b/>
      <sz val="11"/>
      <name val="黑体"/>
      <charset val="134"/>
    </font>
    <font>
      <sz val="11"/>
      <name val="黑体"/>
      <charset val="134"/>
    </font>
    <font>
      <sz val="11"/>
      <color indexed="8"/>
      <name val="黑体"/>
      <charset val="134"/>
    </font>
    <font>
      <sz val="12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>
      <alignment vertical="center"/>
    </xf>
    <xf numFmtId="0" fontId="11" fillId="0" borderId="0" applyProtection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4" fillId="0" borderId="0" applyProtection="0">
      <alignment vertical="center"/>
    </xf>
    <xf numFmtId="0" fontId="15" fillId="0" borderId="0">
      <alignment vertical="center"/>
    </xf>
    <xf numFmtId="0" fontId="14" fillId="0" borderId="0"/>
  </cellStyleXfs>
  <cellXfs count="71">
    <xf numFmtId="0" fontId="0" fillId="0" borderId="0" xfId="0">
      <alignment vertical="center"/>
    </xf>
    <xf numFmtId="0" fontId="3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49" fontId="3" fillId="3" borderId="1" xfId="2" applyNumberFormat="1" applyFont="1" applyFill="1" applyBorder="1" applyAlignment="1">
      <alignment horizontal="center" vertical="center"/>
    </xf>
    <xf numFmtId="177" fontId="4" fillId="3" borderId="1" xfId="2" applyNumberFormat="1" applyFont="1" applyFill="1" applyBorder="1" applyAlignment="1">
      <alignment horizontal="center" vertical="center"/>
    </xf>
    <xf numFmtId="176" fontId="5" fillId="3" borderId="1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6" fillId="0" borderId="0" xfId="2" applyFont="1">
      <alignment vertical="center"/>
    </xf>
    <xf numFmtId="178" fontId="5" fillId="0" borderId="1" xfId="2" applyNumberFormat="1" applyFont="1" applyBorder="1" applyAlignment="1">
      <alignment horizontal="center" vertical="center"/>
    </xf>
    <xf numFmtId="179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0" xfId="2" applyFont="1" applyAlignment="1">
      <alignment horizontal="center" vertical="center"/>
    </xf>
    <xf numFmtId="0" fontId="2" fillId="2" borderId="0" xfId="2" applyFont="1" applyFill="1" applyAlignment="1">
      <alignment horizontal="left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6" fillId="0" borderId="2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4" xfId="2" applyFont="1" applyBorder="1" applyAlignment="1">
      <alignment horizontal="center"/>
    </xf>
  </cellXfs>
  <cellStyles count="8">
    <cellStyle name="常规" xfId="0" builtinId="0"/>
    <cellStyle name="常规 2" xfId="1"/>
    <cellStyle name="常规 2 2" xfId="5"/>
    <cellStyle name="常规 3" xfId="2"/>
    <cellStyle name="常规 3 2" xfId="6"/>
    <cellStyle name="常规 4" xfId="3"/>
    <cellStyle name="常规 4 2" xfId="7"/>
    <cellStyle name="常规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1"/>
  <sheetViews>
    <sheetView tabSelected="1" workbookViewId="0">
      <selection activeCell="G2" sqref="G2:H2"/>
    </sheetView>
  </sheetViews>
  <sheetFormatPr defaultColWidth="9" defaultRowHeight="13.5"/>
  <cols>
    <col min="1" max="1" width="1.875" style="12" customWidth="1"/>
    <col min="2" max="2" width="11.125" style="13" customWidth="1"/>
    <col min="3" max="3" width="10.5" style="12" customWidth="1"/>
    <col min="4" max="4" width="8.75" style="12" customWidth="1"/>
    <col min="5" max="5" width="10.625" style="12" customWidth="1"/>
    <col min="6" max="6" width="10.5" style="12" customWidth="1"/>
    <col min="7" max="7" width="20.5" style="12" customWidth="1"/>
    <col min="8" max="8" width="14.875" style="12" customWidth="1"/>
    <col min="9" max="16384" width="9" style="12"/>
  </cols>
  <sheetData>
    <row r="1" spans="2:8" ht="54" customHeight="1">
      <c r="B1" s="58" t="s">
        <v>0</v>
      </c>
      <c r="C1" s="58"/>
      <c r="D1" s="58"/>
      <c r="E1" s="58"/>
      <c r="F1" s="58"/>
      <c r="G1" s="58"/>
      <c r="H1" s="58"/>
    </row>
    <row r="2" spans="2:8" s="11" customFormat="1" ht="30.75" customHeight="1">
      <c r="B2" s="14" t="s">
        <v>1</v>
      </c>
      <c r="C2" s="59" t="s">
        <v>2</v>
      </c>
      <c r="D2" s="59"/>
      <c r="E2" s="59"/>
      <c r="F2" s="15" t="s">
        <v>3</v>
      </c>
      <c r="G2" s="59" t="s">
        <v>97</v>
      </c>
      <c r="H2" s="60"/>
    </row>
    <row r="3" spans="2:8" s="11" customFormat="1" ht="42.75" customHeight="1">
      <c r="B3" s="30" t="s">
        <v>4</v>
      </c>
      <c r="C3" s="34" t="s">
        <v>5</v>
      </c>
      <c r="D3" s="35"/>
      <c r="E3" s="36"/>
      <c r="F3" s="16" t="s">
        <v>6</v>
      </c>
      <c r="G3" s="41" t="s">
        <v>7</v>
      </c>
      <c r="H3" s="57"/>
    </row>
    <row r="4" spans="2:8" s="11" customFormat="1" ht="39.75" customHeight="1">
      <c r="B4" s="31"/>
      <c r="C4" s="37"/>
      <c r="D4" s="38"/>
      <c r="E4" s="39"/>
      <c r="F4" s="16" t="s">
        <v>8</v>
      </c>
      <c r="G4" s="61" t="s">
        <v>96</v>
      </c>
      <c r="H4" s="62"/>
    </row>
    <row r="5" spans="2:8" s="11" customFormat="1" ht="40.5">
      <c r="B5" s="19" t="s">
        <v>9</v>
      </c>
      <c r="C5" s="17" t="s">
        <v>10</v>
      </c>
      <c r="D5" s="16" t="s">
        <v>11</v>
      </c>
      <c r="E5" s="41" t="s">
        <v>12</v>
      </c>
      <c r="F5" s="41"/>
      <c r="G5" s="16" t="s">
        <v>13</v>
      </c>
      <c r="H5" s="18">
        <v>1.6</v>
      </c>
    </row>
    <row r="6" spans="2:8" s="11" customFormat="1" ht="27" customHeight="1">
      <c r="B6" s="19" t="s">
        <v>14</v>
      </c>
      <c r="C6" s="17" t="s">
        <v>15</v>
      </c>
      <c r="D6" s="16" t="s">
        <v>16</v>
      </c>
      <c r="E6" s="20">
        <v>0.3</v>
      </c>
      <c r="F6" s="16" t="s">
        <v>17</v>
      </c>
      <c r="G6" s="55" t="s">
        <v>18</v>
      </c>
      <c r="H6" s="56"/>
    </row>
    <row r="7" spans="2:8" s="11" customFormat="1" ht="28.5" customHeight="1">
      <c r="B7" s="19" t="s">
        <v>19</v>
      </c>
      <c r="C7" s="41" t="s">
        <v>20</v>
      </c>
      <c r="D7" s="41"/>
      <c r="E7" s="41"/>
      <c r="F7" s="16" t="s">
        <v>21</v>
      </c>
      <c r="G7" s="41" t="s">
        <v>22</v>
      </c>
      <c r="H7" s="57"/>
    </row>
    <row r="8" spans="2:8" s="11" customFormat="1" ht="28.5" customHeight="1">
      <c r="B8" s="32" t="s">
        <v>23</v>
      </c>
      <c r="C8" s="21" t="s">
        <v>24</v>
      </c>
      <c r="D8" s="50" t="s">
        <v>25</v>
      </c>
      <c r="E8" s="50"/>
      <c r="F8" s="21" t="s">
        <v>26</v>
      </c>
      <c r="G8" s="50">
        <v>128800.78</v>
      </c>
      <c r="H8" s="51"/>
    </row>
    <row r="9" spans="2:8" s="11" customFormat="1" ht="28.5" customHeight="1">
      <c r="B9" s="32"/>
      <c r="C9" s="45" t="s">
        <v>27</v>
      </c>
      <c r="D9" s="45"/>
      <c r="E9" s="50" t="s">
        <v>28</v>
      </c>
      <c r="F9" s="50"/>
      <c r="G9" s="50"/>
      <c r="H9" s="51"/>
    </row>
    <row r="10" spans="2:8" s="11" customFormat="1" ht="28.5" customHeight="1">
      <c r="B10" s="32"/>
      <c r="C10" s="45" t="s">
        <v>29</v>
      </c>
      <c r="D10" s="45"/>
      <c r="E10" s="50" t="s">
        <v>28</v>
      </c>
      <c r="F10" s="50"/>
      <c r="G10" s="50"/>
      <c r="H10" s="51"/>
    </row>
    <row r="11" spans="2:8" s="11" customFormat="1" ht="20.25" customHeight="1">
      <c r="B11" s="32" t="s">
        <v>30</v>
      </c>
      <c r="C11" s="21" t="s">
        <v>31</v>
      </c>
      <c r="D11" s="21" t="s">
        <v>32</v>
      </c>
      <c r="E11" s="21" t="s">
        <v>33</v>
      </c>
      <c r="F11" s="21" t="s">
        <v>34</v>
      </c>
      <c r="G11" s="21" t="s">
        <v>35</v>
      </c>
      <c r="H11" s="24" t="s">
        <v>36</v>
      </c>
    </row>
    <row r="12" spans="2:8" s="11" customFormat="1" ht="20.25" customHeight="1">
      <c r="B12" s="32"/>
      <c r="C12" s="22" t="s">
        <v>37</v>
      </c>
      <c r="D12" s="22" t="s">
        <v>37</v>
      </c>
      <c r="E12" s="22" t="s">
        <v>37</v>
      </c>
      <c r="F12" s="22" t="s">
        <v>38</v>
      </c>
      <c r="G12" s="22" t="s">
        <v>37</v>
      </c>
      <c r="H12" s="23" t="s">
        <v>37</v>
      </c>
    </row>
    <row r="13" spans="2:8" s="11" customFormat="1" ht="25.5" customHeight="1">
      <c r="B13" s="52" t="s">
        <v>39</v>
      </c>
      <c r="C13" s="49"/>
      <c r="D13" s="48" t="s">
        <v>40</v>
      </c>
      <c r="E13" s="53"/>
      <c r="F13" s="53"/>
      <c r="G13" s="53"/>
      <c r="H13" s="54"/>
    </row>
    <row r="14" spans="2:8" s="11" customFormat="1" ht="33.75" customHeight="1">
      <c r="B14" s="32" t="s">
        <v>41</v>
      </c>
      <c r="C14" s="45" t="s">
        <v>42</v>
      </c>
      <c r="D14" s="45"/>
      <c r="E14" s="45" t="s">
        <v>43</v>
      </c>
      <c r="F14" s="45"/>
      <c r="G14" s="21" t="s">
        <v>44</v>
      </c>
      <c r="H14" s="24" t="s">
        <v>45</v>
      </c>
    </row>
    <row r="15" spans="2:8" s="11" customFormat="1" ht="25.5" customHeight="1">
      <c r="B15" s="32"/>
      <c r="C15" s="46" t="s">
        <v>46</v>
      </c>
      <c r="D15" s="47"/>
      <c r="E15" s="48" t="s">
        <v>47</v>
      </c>
      <c r="F15" s="49"/>
      <c r="G15" s="22" t="s">
        <v>48</v>
      </c>
      <c r="H15" s="23" t="s">
        <v>49</v>
      </c>
    </row>
    <row r="16" spans="2:8" s="11" customFormat="1" ht="29.25" customHeight="1">
      <c r="B16" s="32"/>
      <c r="C16" s="45" t="s">
        <v>50</v>
      </c>
      <c r="D16" s="45"/>
      <c r="E16" s="48" t="s">
        <v>51</v>
      </c>
      <c r="F16" s="49"/>
      <c r="G16" s="22" t="s">
        <v>48</v>
      </c>
      <c r="H16" s="23" t="s">
        <v>2</v>
      </c>
    </row>
    <row r="17" spans="2:8" s="11" customFormat="1" ht="22.5" customHeight="1">
      <c r="B17" s="33" t="s">
        <v>52</v>
      </c>
      <c r="C17" s="40" t="s">
        <v>53</v>
      </c>
      <c r="D17" s="40"/>
      <c r="E17" s="40" t="s">
        <v>54</v>
      </c>
      <c r="F17" s="40"/>
      <c r="G17" s="16" t="s">
        <v>43</v>
      </c>
      <c r="H17" s="25" t="s">
        <v>44</v>
      </c>
    </row>
    <row r="18" spans="2:8" s="11" customFormat="1" ht="115.5" customHeight="1">
      <c r="B18" s="33"/>
      <c r="C18" s="41" t="s">
        <v>55</v>
      </c>
      <c r="D18" s="41"/>
      <c r="E18" s="41" t="s">
        <v>56</v>
      </c>
      <c r="F18" s="41"/>
      <c r="G18" s="26" t="s">
        <v>57</v>
      </c>
      <c r="H18" s="18" t="s">
        <v>58</v>
      </c>
    </row>
    <row r="19" spans="2:8" s="11" customFormat="1" ht="39" customHeight="1">
      <c r="B19" s="27" t="s">
        <v>59</v>
      </c>
      <c r="C19" s="42" t="s">
        <v>60</v>
      </c>
      <c r="D19" s="43"/>
      <c r="E19" s="43"/>
      <c r="F19" s="43"/>
      <c r="G19" s="43"/>
      <c r="H19" s="44"/>
    </row>
    <row r="21" spans="2:8">
      <c r="E21" s="28" t="s">
        <v>61</v>
      </c>
      <c r="F21" s="28"/>
      <c r="G21" s="29" t="s">
        <v>62</v>
      </c>
      <c r="H21" s="29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E15:F15"/>
    <mergeCell ref="C16:D16"/>
    <mergeCell ref="E16:F16"/>
    <mergeCell ref="C9:D9"/>
    <mergeCell ref="E9:H9"/>
    <mergeCell ref="C10:D10"/>
    <mergeCell ref="E10:H10"/>
    <mergeCell ref="B13:C13"/>
    <mergeCell ref="D13:H13"/>
    <mergeCell ref="E21:F21"/>
    <mergeCell ref="G21:H21"/>
    <mergeCell ref="B3:B4"/>
    <mergeCell ref="B8:B10"/>
    <mergeCell ref="B11:B12"/>
    <mergeCell ref="B14:B16"/>
    <mergeCell ref="B17:B18"/>
    <mergeCell ref="C3:E4"/>
    <mergeCell ref="C17:D17"/>
    <mergeCell ref="E17:F17"/>
    <mergeCell ref="C18:D18"/>
    <mergeCell ref="E18:F18"/>
    <mergeCell ref="C19:H19"/>
    <mergeCell ref="C14:D14"/>
    <mergeCell ref="E14:F14"/>
    <mergeCell ref="C15:D15"/>
  </mergeCells>
  <phoneticPr fontId="16" type="noConversion"/>
  <pageMargins left="0.39" right="0.4" top="0.63" bottom="0.57999999999999996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3"/>
  <sheetViews>
    <sheetView workbookViewId="0">
      <selection activeCell="H22" sqref="H22"/>
    </sheetView>
  </sheetViews>
  <sheetFormatPr defaultColWidth="9" defaultRowHeight="13.5"/>
  <cols>
    <col min="1" max="1" width="4.25" customWidth="1"/>
    <col min="2" max="2" width="11.875" customWidth="1"/>
    <col min="4" max="4" width="12.375" customWidth="1"/>
    <col min="5" max="5" width="9.375"/>
    <col min="6" max="6" width="11.125" customWidth="1"/>
    <col min="7" max="7" width="10.25" customWidth="1"/>
    <col min="8" max="8" width="9.75" customWidth="1"/>
    <col min="9" max="9" width="9.875" customWidth="1"/>
    <col min="10" max="10" width="10.625" customWidth="1"/>
    <col min="11" max="11" width="8.25" customWidth="1"/>
    <col min="12" max="12" width="9.75" customWidth="1"/>
  </cols>
  <sheetData>
    <row r="1" spans="1:16" ht="27">
      <c r="A1" s="63" t="s">
        <v>63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6" ht="20.25">
      <c r="A2" s="64" t="s">
        <v>64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6">
      <c r="A3" s="1" t="s">
        <v>65</v>
      </c>
      <c r="B3" s="1" t="s">
        <v>66</v>
      </c>
      <c r="C3" s="1" t="s">
        <v>67</v>
      </c>
      <c r="D3" s="1" t="s">
        <v>24</v>
      </c>
      <c r="E3" s="1" t="s">
        <v>26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</row>
    <row r="4" spans="1:16">
      <c r="A4" s="2">
        <v>47</v>
      </c>
      <c r="B4" s="3" t="s">
        <v>75</v>
      </c>
      <c r="C4" s="2" t="s">
        <v>76</v>
      </c>
      <c r="D4" s="2" t="s">
        <v>77</v>
      </c>
      <c r="E4" s="4">
        <v>259.83</v>
      </c>
      <c r="F4" s="5">
        <f>E4*P6</f>
        <v>223.1394057</v>
      </c>
      <c r="G4" s="5">
        <f t="shared" ref="G4:G16" si="0">E4-F4</f>
        <v>36.690594300000001</v>
      </c>
      <c r="H4" s="2" t="s">
        <v>78</v>
      </c>
      <c r="I4" s="8">
        <v>6399</v>
      </c>
      <c r="J4" s="9">
        <f t="shared" ref="J4:J16" si="1">E4*I4</f>
        <v>1662652.17</v>
      </c>
      <c r="K4" s="10" t="s">
        <v>79</v>
      </c>
      <c r="L4" s="2" t="s">
        <v>80</v>
      </c>
    </row>
    <row r="5" spans="1:16">
      <c r="A5" s="2">
        <v>47</v>
      </c>
      <c r="B5" s="3" t="s">
        <v>81</v>
      </c>
      <c r="C5" s="2" t="s">
        <v>76</v>
      </c>
      <c r="D5" s="2" t="s">
        <v>77</v>
      </c>
      <c r="E5" s="4">
        <v>224.15</v>
      </c>
      <c r="F5" s="5">
        <f>E5*P6</f>
        <v>192.49777850000001</v>
      </c>
      <c r="G5" s="5">
        <f t="shared" si="0"/>
        <v>31.6522215</v>
      </c>
      <c r="H5" s="2" t="s">
        <v>78</v>
      </c>
      <c r="I5" s="8">
        <v>6399</v>
      </c>
      <c r="J5" s="9">
        <f t="shared" si="1"/>
        <v>1434335.85</v>
      </c>
      <c r="K5" s="10" t="s">
        <v>79</v>
      </c>
      <c r="L5" s="2" t="s">
        <v>80</v>
      </c>
    </row>
    <row r="6" spans="1:16">
      <c r="A6" s="2">
        <v>47</v>
      </c>
      <c r="B6" s="3" t="s">
        <v>82</v>
      </c>
      <c r="C6" s="2" t="s">
        <v>76</v>
      </c>
      <c r="D6" s="2" t="s">
        <v>77</v>
      </c>
      <c r="E6" s="4">
        <v>247.48</v>
      </c>
      <c r="F6" s="5">
        <f>E6*P6</f>
        <v>212.5333492</v>
      </c>
      <c r="G6" s="5">
        <f t="shared" si="0"/>
        <v>34.9466508</v>
      </c>
      <c r="H6" s="2" t="s">
        <v>78</v>
      </c>
      <c r="I6" s="8">
        <v>6601.5</v>
      </c>
      <c r="J6" s="9">
        <f t="shared" si="1"/>
        <v>1633739.22</v>
      </c>
      <c r="K6" s="10" t="s">
        <v>79</v>
      </c>
      <c r="L6" s="2" t="s">
        <v>80</v>
      </c>
      <c r="P6">
        <v>0.85879000000000005</v>
      </c>
    </row>
    <row r="7" spans="1:16">
      <c r="A7" s="2">
        <v>47</v>
      </c>
      <c r="B7" s="3" t="s">
        <v>83</v>
      </c>
      <c r="C7" s="2" t="s">
        <v>76</v>
      </c>
      <c r="D7" s="2" t="s">
        <v>77</v>
      </c>
      <c r="E7" s="4">
        <v>263.66000000000003</v>
      </c>
      <c r="F7" s="5">
        <f>E7*P6</f>
        <v>226.42857140000001</v>
      </c>
      <c r="G7" s="5">
        <f t="shared" si="0"/>
        <v>37.231428600000001</v>
      </c>
      <c r="H7" s="2" t="s">
        <v>78</v>
      </c>
      <c r="I7" s="8">
        <v>6561</v>
      </c>
      <c r="J7" s="9">
        <f t="shared" si="1"/>
        <v>1729873.26</v>
      </c>
      <c r="K7" s="10" t="s">
        <v>79</v>
      </c>
      <c r="L7" s="2" t="s">
        <v>80</v>
      </c>
    </row>
    <row r="8" spans="1:16">
      <c r="A8" s="2">
        <v>47</v>
      </c>
      <c r="B8" s="3" t="s">
        <v>84</v>
      </c>
      <c r="C8" s="2" t="s">
        <v>76</v>
      </c>
      <c r="D8" s="2" t="s">
        <v>77</v>
      </c>
      <c r="E8" s="4">
        <v>220.34</v>
      </c>
      <c r="F8" s="5">
        <f>E8*P6</f>
        <v>189.22578859999999</v>
      </c>
      <c r="G8" s="5">
        <f t="shared" si="0"/>
        <v>31.114211399999999</v>
      </c>
      <c r="H8" s="2" t="s">
        <v>78</v>
      </c>
      <c r="I8" s="8">
        <v>6463.8</v>
      </c>
      <c r="J8" s="9">
        <f t="shared" si="1"/>
        <v>1424233.692</v>
      </c>
      <c r="K8" s="10" t="s">
        <v>79</v>
      </c>
      <c r="L8" s="2" t="s">
        <v>80</v>
      </c>
    </row>
    <row r="9" spans="1:16">
      <c r="A9" s="2">
        <v>47</v>
      </c>
      <c r="B9" s="3" t="s">
        <v>85</v>
      </c>
      <c r="C9" s="2" t="s">
        <v>76</v>
      </c>
      <c r="D9" s="2" t="s">
        <v>77</v>
      </c>
      <c r="E9" s="4">
        <v>247.48</v>
      </c>
      <c r="F9" s="5">
        <f>E9*P6</f>
        <v>212.5333492</v>
      </c>
      <c r="G9" s="5">
        <f t="shared" si="0"/>
        <v>34.9466508</v>
      </c>
      <c r="H9" s="2" t="s">
        <v>78</v>
      </c>
      <c r="I9" s="8">
        <v>6561</v>
      </c>
      <c r="J9" s="9">
        <f t="shared" si="1"/>
        <v>1623716.28</v>
      </c>
      <c r="K9" s="10" t="s">
        <v>79</v>
      </c>
      <c r="L9" s="2" t="s">
        <v>80</v>
      </c>
    </row>
    <row r="10" spans="1:16">
      <c r="A10" s="2">
        <v>47</v>
      </c>
      <c r="B10" s="3" t="s">
        <v>86</v>
      </c>
      <c r="C10" s="2" t="s">
        <v>76</v>
      </c>
      <c r="D10" s="2" t="s">
        <v>77</v>
      </c>
      <c r="E10" s="4">
        <v>210.95</v>
      </c>
      <c r="F10" s="5">
        <f>E10*P6</f>
        <v>181.16175050000001</v>
      </c>
      <c r="G10" s="5">
        <f t="shared" si="0"/>
        <v>29.788249499999999</v>
      </c>
      <c r="H10" s="2" t="s">
        <v>78</v>
      </c>
      <c r="I10" s="8">
        <v>6885</v>
      </c>
      <c r="J10" s="9">
        <f t="shared" si="1"/>
        <v>1452390.75</v>
      </c>
      <c r="K10" s="10" t="s">
        <v>79</v>
      </c>
      <c r="L10" s="2" t="s">
        <v>80</v>
      </c>
    </row>
    <row r="11" spans="1:16">
      <c r="A11" s="2">
        <v>37</v>
      </c>
      <c r="B11" s="3" t="s">
        <v>87</v>
      </c>
      <c r="C11" s="2" t="s">
        <v>76</v>
      </c>
      <c r="D11" s="2" t="s">
        <v>77</v>
      </c>
      <c r="E11" s="4">
        <v>216.29</v>
      </c>
      <c r="F11" s="5">
        <f>E11*P6</f>
        <v>185.7476891</v>
      </c>
      <c r="G11" s="5">
        <f t="shared" si="0"/>
        <v>30.5423109</v>
      </c>
      <c r="H11" s="2" t="s">
        <v>78</v>
      </c>
      <c r="I11" s="8">
        <v>6561</v>
      </c>
      <c r="J11" s="9">
        <f t="shared" si="1"/>
        <v>1419078.69</v>
      </c>
      <c r="K11" s="10" t="s">
        <v>79</v>
      </c>
      <c r="L11" s="2" t="s">
        <v>88</v>
      </c>
    </row>
    <row r="12" spans="1:16">
      <c r="A12" s="2">
        <v>37</v>
      </c>
      <c r="B12" s="3" t="s">
        <v>89</v>
      </c>
      <c r="C12" s="2" t="s">
        <v>76</v>
      </c>
      <c r="D12" s="2" t="s">
        <v>77</v>
      </c>
      <c r="E12" s="4">
        <v>321.36</v>
      </c>
      <c r="F12" s="5">
        <f>E12*P6</f>
        <v>275.98075440000002</v>
      </c>
      <c r="G12" s="5">
        <f t="shared" si="0"/>
        <v>45.379245599999997</v>
      </c>
      <c r="H12" s="2" t="s">
        <v>78</v>
      </c>
      <c r="I12" s="8">
        <v>6601.5</v>
      </c>
      <c r="J12" s="9">
        <f t="shared" si="1"/>
        <v>2121458.04</v>
      </c>
      <c r="K12" s="10" t="s">
        <v>79</v>
      </c>
      <c r="L12" s="2" t="s">
        <v>88</v>
      </c>
    </row>
    <row r="13" spans="1:16">
      <c r="A13" s="2">
        <v>37</v>
      </c>
      <c r="B13" s="3" t="s">
        <v>90</v>
      </c>
      <c r="C13" s="2" t="s">
        <v>76</v>
      </c>
      <c r="D13" s="2" t="s">
        <v>77</v>
      </c>
      <c r="E13" s="4">
        <v>313.52</v>
      </c>
      <c r="F13" s="5">
        <f>E13*P6</f>
        <v>269.24784080000001</v>
      </c>
      <c r="G13" s="5">
        <f t="shared" si="0"/>
        <v>44.272159199999997</v>
      </c>
      <c r="H13" s="2" t="s">
        <v>78</v>
      </c>
      <c r="I13" s="8">
        <v>6399</v>
      </c>
      <c r="J13" s="9">
        <f t="shared" si="1"/>
        <v>2006214.48</v>
      </c>
      <c r="K13" s="10" t="s">
        <v>79</v>
      </c>
      <c r="L13" s="2" t="s">
        <v>88</v>
      </c>
    </row>
    <row r="14" spans="1:16">
      <c r="A14" s="2">
        <v>37</v>
      </c>
      <c r="B14" s="3" t="s">
        <v>91</v>
      </c>
      <c r="C14" s="2" t="s">
        <v>76</v>
      </c>
      <c r="D14" s="2" t="s">
        <v>77</v>
      </c>
      <c r="E14" s="4">
        <v>319.68</v>
      </c>
      <c r="F14" s="5">
        <f>E14*P6</f>
        <v>274.53798719999998</v>
      </c>
      <c r="G14" s="5">
        <f t="shared" si="0"/>
        <v>45.142012800000003</v>
      </c>
      <c r="H14" s="2" t="s">
        <v>78</v>
      </c>
      <c r="I14" s="8">
        <v>6885</v>
      </c>
      <c r="J14" s="9">
        <f t="shared" si="1"/>
        <v>2200996.7999999998</v>
      </c>
      <c r="K14" s="10" t="s">
        <v>79</v>
      </c>
      <c r="L14" s="2" t="s">
        <v>88</v>
      </c>
    </row>
    <row r="15" spans="1:16">
      <c r="A15" s="2">
        <v>37</v>
      </c>
      <c r="B15" s="3" t="s">
        <v>92</v>
      </c>
      <c r="C15" s="2" t="s">
        <v>76</v>
      </c>
      <c r="D15" s="2" t="s">
        <v>77</v>
      </c>
      <c r="E15" s="4">
        <v>234.2</v>
      </c>
      <c r="F15" s="5">
        <f>E15*P6</f>
        <v>201.12861799999999</v>
      </c>
      <c r="G15" s="5">
        <f t="shared" si="0"/>
        <v>33.071382</v>
      </c>
      <c r="H15" s="2" t="s">
        <v>78</v>
      </c>
      <c r="I15" s="8">
        <v>6885</v>
      </c>
      <c r="J15" s="9">
        <f t="shared" si="1"/>
        <v>1612467</v>
      </c>
      <c r="K15" s="10" t="s">
        <v>79</v>
      </c>
      <c r="L15" s="2" t="s">
        <v>88</v>
      </c>
    </row>
    <row r="16" spans="1:16">
      <c r="A16" s="2">
        <v>37</v>
      </c>
      <c r="B16" s="3" t="s">
        <v>93</v>
      </c>
      <c r="C16" s="2" t="s">
        <v>76</v>
      </c>
      <c r="D16" s="2" t="s">
        <v>77</v>
      </c>
      <c r="E16" s="4">
        <v>169.64</v>
      </c>
      <c r="F16" s="5">
        <f>E16*P6</f>
        <v>145.6851356</v>
      </c>
      <c r="G16" s="5">
        <f t="shared" si="0"/>
        <v>23.954864400000002</v>
      </c>
      <c r="H16" s="2" t="s">
        <v>78</v>
      </c>
      <c r="I16" s="8">
        <v>6885</v>
      </c>
      <c r="J16" s="9">
        <f t="shared" si="1"/>
        <v>1167971.3999999999</v>
      </c>
      <c r="K16" s="10" t="s">
        <v>79</v>
      </c>
      <c r="L16" s="2" t="s">
        <v>88</v>
      </c>
    </row>
    <row r="17" spans="1:12">
      <c r="A17" s="2"/>
      <c r="B17" s="3"/>
      <c r="C17" s="2"/>
      <c r="D17" s="2"/>
      <c r="E17" s="4">
        <f>SUM(E4:E16)</f>
        <v>3248.58</v>
      </c>
      <c r="F17" s="5">
        <f>SUM(F4:F16)</f>
        <v>2789.8480181999998</v>
      </c>
      <c r="G17" s="5">
        <f>SUM(G4:G16)</f>
        <v>458.73198180000003</v>
      </c>
      <c r="H17" s="2"/>
      <c r="I17" s="8"/>
      <c r="J17" s="9">
        <f>SUM(J4:J16)</f>
        <v>21489127.631999999</v>
      </c>
      <c r="K17" s="10"/>
      <c r="L17" s="2"/>
    </row>
    <row r="18" spans="1:12">
      <c r="A18" s="2"/>
      <c r="B18" s="3"/>
      <c r="C18" s="2"/>
      <c r="D18" s="2"/>
      <c r="E18" s="4"/>
      <c r="F18" s="5"/>
      <c r="G18" s="5"/>
      <c r="H18" s="2"/>
      <c r="I18" s="8"/>
      <c r="J18" s="9"/>
      <c r="K18" s="10"/>
      <c r="L18" s="2"/>
    </row>
    <row r="19" spans="1:12">
      <c r="A19" s="65" t="s">
        <v>94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7"/>
    </row>
    <row r="20" spans="1:12" ht="14.25">
      <c r="A20" s="68" t="s">
        <v>95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70"/>
    </row>
    <row r="21" spans="1:12" ht="14.25">
      <c r="A21" s="6"/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</row>
    <row r="22" spans="1:12" ht="14.25">
      <c r="A22" s="6"/>
      <c r="B22" s="6"/>
      <c r="C22" s="6"/>
      <c r="D22" s="7"/>
      <c r="E22" s="7"/>
      <c r="F22" s="7"/>
      <c r="G22" s="7"/>
      <c r="H22" s="7"/>
      <c r="I22" s="7"/>
      <c r="J22" s="7"/>
      <c r="K22" s="7"/>
      <c r="L22" s="7"/>
    </row>
    <row r="23" spans="1:12" ht="14.25">
      <c r="A23" s="6"/>
      <c r="B23" s="6"/>
      <c r="C23" s="6"/>
      <c r="D23" s="7"/>
      <c r="E23" s="7"/>
      <c r="F23" s="7"/>
      <c r="G23" s="7"/>
      <c r="H23" s="7"/>
      <c r="I23" s="7"/>
      <c r="J23" s="7"/>
      <c r="K23" s="7"/>
      <c r="L23" s="7"/>
    </row>
    <row r="24" spans="1:12" ht="14.25">
      <c r="A24" s="6"/>
      <c r="B24" s="6"/>
      <c r="C24" s="6"/>
      <c r="D24" s="7"/>
      <c r="E24" s="7"/>
      <c r="F24" s="7"/>
      <c r="G24" s="7"/>
      <c r="H24" s="7"/>
      <c r="I24" s="7"/>
      <c r="J24" s="7"/>
      <c r="K24" s="7"/>
      <c r="L24" s="7"/>
    </row>
    <row r="25" spans="1:12" ht="14.25">
      <c r="A25" s="6"/>
      <c r="B25" s="6"/>
      <c r="C25" s="6"/>
      <c r="D25" s="7"/>
      <c r="E25" s="7"/>
      <c r="F25" s="7"/>
      <c r="G25" s="7"/>
      <c r="H25" s="7"/>
      <c r="I25" s="7"/>
      <c r="J25" s="7"/>
      <c r="K25" s="7"/>
      <c r="L25" s="7"/>
    </row>
    <row r="26" spans="1:12" ht="14.25">
      <c r="A26" s="6"/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</row>
    <row r="27" spans="1:12" ht="14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</row>
    <row r="28" spans="1:12" ht="14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</row>
    <row r="29" spans="1:12" ht="14.25">
      <c r="A29" s="6"/>
      <c r="B29" s="6"/>
      <c r="C29" s="6"/>
      <c r="D29" s="7"/>
      <c r="E29" s="7"/>
      <c r="F29" s="7"/>
      <c r="G29" s="7"/>
      <c r="H29" s="7"/>
      <c r="I29" s="7"/>
      <c r="J29" s="7"/>
      <c r="K29" s="7"/>
      <c r="L29" s="7"/>
    </row>
    <row r="30" spans="1:12" ht="14.25">
      <c r="A30" s="6"/>
      <c r="B30" s="6"/>
      <c r="C30" s="6"/>
      <c r="D30" s="7"/>
      <c r="E30" s="7"/>
      <c r="F30" s="7"/>
      <c r="G30" s="7"/>
      <c r="H30" s="7"/>
      <c r="I30" s="7"/>
      <c r="J30" s="7"/>
      <c r="K30" s="7"/>
      <c r="L30" s="7"/>
    </row>
    <row r="31" spans="1:12" ht="14.25">
      <c r="A31" s="6"/>
      <c r="B31" s="6"/>
      <c r="C31" s="6"/>
      <c r="D31" s="7"/>
      <c r="E31" s="7"/>
      <c r="F31" s="7"/>
      <c r="G31" s="7"/>
      <c r="H31" s="7"/>
      <c r="I31" s="7"/>
      <c r="J31" s="7"/>
      <c r="K31" s="7"/>
      <c r="L31" s="7"/>
    </row>
    <row r="32" spans="1:12" ht="14.25">
      <c r="A32" s="6"/>
      <c r="B32" s="6"/>
      <c r="C32" s="6"/>
      <c r="D32" s="7"/>
      <c r="E32" s="7"/>
      <c r="F32" s="7"/>
      <c r="G32" s="7"/>
      <c r="H32" s="7"/>
      <c r="I32" s="7"/>
      <c r="J32" s="7"/>
      <c r="K32" s="7"/>
      <c r="L32" s="7"/>
    </row>
    <row r="33" spans="1:12" ht="14.25">
      <c r="A33" s="6"/>
      <c r="B33" s="6"/>
      <c r="C33" s="6"/>
      <c r="D33" s="7"/>
      <c r="E33" s="7"/>
      <c r="F33" s="7"/>
      <c r="G33" s="7"/>
      <c r="H33" s="7"/>
      <c r="I33" s="7"/>
      <c r="J33" s="7"/>
      <c r="K33" s="7"/>
      <c r="L33" s="7"/>
    </row>
    <row r="34" spans="1:12" ht="14.25">
      <c r="A34" s="6"/>
      <c r="B34" s="6"/>
      <c r="C34" s="6"/>
      <c r="D34" s="7"/>
      <c r="E34" s="7"/>
      <c r="F34" s="7"/>
      <c r="G34" s="7"/>
      <c r="H34" s="7"/>
      <c r="I34" s="7"/>
      <c r="J34" s="7"/>
      <c r="K34" s="7"/>
      <c r="L34" s="7"/>
    </row>
    <row r="35" spans="1:12" ht="14.25">
      <c r="A35" s="6"/>
      <c r="B35" s="6"/>
      <c r="C35" s="6"/>
      <c r="D35" s="7"/>
      <c r="E35" s="7"/>
      <c r="F35" s="7"/>
      <c r="G35" s="7"/>
      <c r="H35" s="7"/>
      <c r="I35" s="7"/>
      <c r="J35" s="7"/>
      <c r="K35" s="7"/>
      <c r="L35" s="7"/>
    </row>
    <row r="36" spans="1:12" ht="14.25">
      <c r="A36" s="6"/>
      <c r="B36" s="6"/>
      <c r="C36" s="6"/>
      <c r="D36" s="7"/>
      <c r="E36" s="7"/>
      <c r="F36" s="7"/>
      <c r="G36" s="7"/>
      <c r="H36" s="7"/>
      <c r="I36" s="7"/>
      <c r="J36" s="7"/>
      <c r="K36" s="7"/>
      <c r="L36" s="7"/>
    </row>
    <row r="37" spans="1:12" ht="14.25">
      <c r="A37" s="6"/>
      <c r="B37" s="6"/>
      <c r="C37" s="6"/>
      <c r="D37" s="7"/>
      <c r="E37" s="7"/>
      <c r="F37" s="7"/>
      <c r="G37" s="7"/>
      <c r="H37" s="7"/>
      <c r="I37" s="7"/>
      <c r="J37" s="7"/>
      <c r="K37" s="7"/>
      <c r="L37" s="7"/>
    </row>
    <row r="38" spans="1:12" ht="14.25">
      <c r="A38" s="6"/>
      <c r="B38" s="6"/>
      <c r="C38" s="6"/>
      <c r="D38" s="7"/>
      <c r="E38" s="7"/>
      <c r="F38" s="7"/>
      <c r="G38" s="7"/>
      <c r="H38" s="7"/>
      <c r="I38" s="7"/>
      <c r="J38" s="7"/>
      <c r="K38" s="7"/>
      <c r="L38" s="7"/>
    </row>
    <row r="39" spans="1:12" ht="14.25">
      <c r="A39" s="6"/>
      <c r="B39" s="6"/>
      <c r="C39" s="6"/>
      <c r="D39" s="7"/>
      <c r="E39" s="7"/>
      <c r="F39" s="7"/>
      <c r="G39" s="7"/>
      <c r="H39" s="7"/>
      <c r="I39" s="7"/>
      <c r="J39" s="7"/>
      <c r="K39" s="7"/>
      <c r="L39" s="7"/>
    </row>
    <row r="40" spans="1:12" ht="14.25">
      <c r="A40" s="6"/>
      <c r="B40" s="6"/>
      <c r="C40" s="6"/>
      <c r="D40" s="7"/>
      <c r="E40" s="7"/>
      <c r="F40" s="7"/>
      <c r="G40" s="7"/>
      <c r="H40" s="7"/>
      <c r="I40" s="7"/>
      <c r="J40" s="7"/>
      <c r="K40" s="7"/>
      <c r="L40" s="7"/>
    </row>
    <row r="41" spans="1:12" ht="14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7"/>
    </row>
    <row r="42" spans="1:12" ht="14.25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</row>
    <row r="43" spans="1:12" ht="14.25">
      <c r="A43" s="6"/>
      <c r="B43" s="6"/>
      <c r="C43" s="6"/>
      <c r="D43" s="7"/>
      <c r="E43" s="7"/>
      <c r="F43" s="7"/>
      <c r="G43" s="7"/>
      <c r="H43" s="7"/>
      <c r="I43" s="7"/>
      <c r="J43" s="7"/>
      <c r="K43" s="7"/>
      <c r="L43" s="7"/>
    </row>
  </sheetData>
  <mergeCells count="4">
    <mergeCell ref="A1:L1"/>
    <mergeCell ref="A2:L2"/>
    <mergeCell ref="A19:L19"/>
    <mergeCell ref="A20:L20"/>
  </mergeCells>
  <phoneticPr fontId="16" type="noConversion"/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商铺13套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dreamsummit</cp:lastModifiedBy>
  <cp:lastPrinted>2021-10-25T07:46:00Z</cp:lastPrinted>
  <dcterms:created xsi:type="dcterms:W3CDTF">2006-09-13T11:21:00Z</dcterms:created>
  <dcterms:modified xsi:type="dcterms:W3CDTF">2021-10-26T07:10:23Z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