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840" activeTab="1"/>
  </bookViews>
  <sheets>
    <sheet name="标价牌" sheetId="2" r:id="rId1"/>
    <sheet name="S1商业" sheetId="3" r:id="rId2"/>
    <sheet name="（高层）车位价目表" sheetId="8" r:id="rId3"/>
    <sheet name="联排叠拼车位价目表" sheetId="13" r:id="rId4"/>
  </sheets>
  <calcPr calcId="125725"/>
</workbook>
</file>

<file path=xl/calcChain.xml><?xml version="1.0" encoding="utf-8"?>
<calcChain xmlns="http://schemas.openxmlformats.org/spreadsheetml/2006/main">
  <c r="F17" i="8"/>
  <c r="H17"/>
  <c r="D17"/>
  <c r="H40" i="13" l="1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16" i="8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<sst xmlns="http://schemas.openxmlformats.org/spreadsheetml/2006/main" count="435" uniqueCount="159">
  <si>
    <t>商品房销售标价牌</t>
  </si>
  <si>
    <t>开发企业名称</t>
  </si>
  <si>
    <t>余姚星律房地产发展有限公司</t>
  </si>
  <si>
    <t>楼盘名称</t>
  </si>
  <si>
    <t>星光御墅</t>
  </si>
  <si>
    <t>坐落位置</t>
  </si>
  <si>
    <t>余姚市南兰江西路南侧、全民健身中心以东</t>
  </si>
  <si>
    <t>预售许可证号码</t>
  </si>
  <si>
    <t>余房预许字（2015）第18号
余房预许字（2015）第26号
余房预许字（2016）第6号
余房预许字（2016）第15号</t>
  </si>
  <si>
    <t>预售许可套数（幢数）</t>
  </si>
  <si>
    <t>1046套（住宅）、1302个车位/24幢</t>
  </si>
  <si>
    <t>土地性质</t>
  </si>
  <si>
    <t>城镇住宅用地</t>
  </si>
  <si>
    <t>土地使用起止年限</t>
  </si>
  <si>
    <t>2015年4月8日至2085年5月9日</t>
  </si>
  <si>
    <t>容积率</t>
  </si>
  <si>
    <t>建筑结构</t>
  </si>
  <si>
    <t>高层：剪力墙
多层：框架</t>
  </si>
  <si>
    <t>绿化率</t>
  </si>
  <si>
    <t>车位配比率</t>
  </si>
  <si>
    <t>1.49只/户</t>
  </si>
  <si>
    <t>装修状况</t>
  </si>
  <si>
    <t>毛坯</t>
  </si>
  <si>
    <t>房屋类型</t>
  </si>
  <si>
    <t>高层、多层叠加、低层联排</t>
  </si>
  <si>
    <t>房源概况</t>
  </si>
  <si>
    <t>户型</t>
  </si>
  <si>
    <t>3房2厅2卫、4室2厅2卫、5室2厅3卫</t>
  </si>
  <si>
    <t>建筑面积</t>
  </si>
  <si>
    <t>237797.04平方米</t>
  </si>
  <si>
    <t>可供销售房屋总套数</t>
  </si>
  <si>
    <t>当期销售推出（调价）商品房总套数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</si>
  <si>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</si>
  <si>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</si>
  <si>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</si>
  <si>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</si>
  <si>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</si>
  <si>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</si>
  <si>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</si>
  <si>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</si>
  <si>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无</t>
  </si>
  <si>
    <t>享受优惠折扣条件</t>
  </si>
  <si>
    <t>1.车位：春节拼团优惠12000元/个（时间：2021.2.6-3.31）                                       2.商业：无优惠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</si>
  <si>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</si>
  <si>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</si>
  <si>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</si>
  <si>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</si>
  <si>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</si>
  <si>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</si>
  <si>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交付时政府规定</t>
  </si>
  <si>
    <t>交付时政府相关文件规定</t>
  </si>
  <si>
    <t>权证代办服务费</t>
  </si>
  <si>
    <t>400元/本</t>
  </si>
  <si>
    <t>契税、印花税、权证工本费</t>
  </si>
  <si>
    <t>按时收取</t>
  </si>
  <si>
    <t>根据交房时有关部门的收费标准</t>
  </si>
  <si>
    <t>余姚市财政局等部门</t>
  </si>
  <si>
    <t>前期物业服务</t>
  </si>
  <si>
    <t>物业服务单位名称</t>
  </si>
  <si>
    <t>服务内容与标准</t>
  </si>
  <si>
    <t>浙江开元物业管理股份有限公司</t>
  </si>
  <si>
    <t>按《余姚市普通住宅小区前期物业综合服务等级收费标准》的特级服务等级标准执行</t>
  </si>
  <si>
    <t xml:space="preserve">高 层：                         1—4层：2.6元/m2/月
5—10层：2.8元/m2/月           11层以上3.1元/m2/月            多层叠加：3.4元/m2/月         低层联排：4 元/m2/月    
地下车位每（只）每月60元；                      地下摩托车库（储藏室）每间每月10元。 
房屋装修垃圾清运费： 住宅每平方米3.00元    </t>
  </si>
  <si>
    <t>余发改价〔2015〕33号</t>
  </si>
  <si>
    <t>特别提示</t>
  </si>
  <si>
    <t>商品房和车库（车位）、辅房销售的具体标价内容详见价目表或价格手册。价格举报电话：12358</t>
  </si>
  <si>
    <t>填报日期： 2021年03月01 日</t>
  </si>
  <si>
    <t>商品房销售价目表</t>
  </si>
  <si>
    <t>楼盘名称：星光御墅</t>
  </si>
  <si>
    <t>填报日期：   2021年  3月01  日</t>
  </si>
  <si>
    <t>幢号</t>
  </si>
  <si>
    <t>单元</t>
  </si>
  <si>
    <t>室号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</si>
  <si>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</si>
  <si>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</si>
  <si>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</si>
  <si>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</si>
  <si>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</si>
  <si>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</si>
  <si>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销售状态</t>
  </si>
  <si>
    <t>备注</t>
  </si>
  <si>
    <t>S1</t>
  </si>
  <si>
    <t>俞家桥路180号</t>
  </si>
  <si>
    <t>元/㎡</t>
  </si>
  <si>
    <t>未售</t>
  </si>
  <si>
    <t>俞家桥路182号、186号</t>
  </si>
  <si>
    <t>本表报备房源总套数2套，总面积1791.2㎡，总价18000000元，均单价10049元/㎡。</t>
  </si>
  <si>
    <t>价格举报电话：12358</t>
  </si>
  <si>
    <t>车位销售价目表</t>
  </si>
  <si>
    <t>楼盘名称：星光御墅车位（高层区域）</t>
  </si>
  <si>
    <t>填报日期：  2021年 3月 01 日</t>
  </si>
  <si>
    <t>序号</t>
  </si>
  <si>
    <t>车位编号</t>
  </si>
  <si>
    <t>车位高度</t>
  </si>
  <si>
    <t>面积</t>
  </si>
  <si>
    <t>单价</t>
  </si>
  <si>
    <t>原总价款</t>
  </si>
  <si>
    <t>总价款</t>
  </si>
  <si>
    <t>有无产权</t>
  </si>
  <si>
    <t>使用年限</t>
  </si>
  <si>
    <t>车位529</t>
  </si>
  <si>
    <t>元</t>
  </si>
  <si>
    <t>元/只</t>
  </si>
  <si>
    <t>有</t>
  </si>
  <si>
    <t>70年</t>
  </si>
  <si>
    <t>车位548</t>
  </si>
  <si>
    <t>车位69</t>
  </si>
  <si>
    <t>车位691</t>
  </si>
  <si>
    <t>车位700</t>
  </si>
  <si>
    <t>车位706</t>
  </si>
  <si>
    <t>车位151</t>
  </si>
  <si>
    <t>车位231</t>
  </si>
  <si>
    <t>车位253</t>
  </si>
  <si>
    <t>车位256</t>
  </si>
  <si>
    <t>车位257</t>
  </si>
  <si>
    <t>车位281</t>
  </si>
  <si>
    <t>车位282</t>
  </si>
  <si>
    <t>楼盘名称：星光御墅车位（叠拼、联排区域）</t>
  </si>
  <si>
    <t>填报日期：  2021年03 月  01 日</t>
  </si>
  <si>
    <t>车位1230</t>
  </si>
  <si>
    <t>车位1318</t>
  </si>
  <si>
    <t>车位1263</t>
  </si>
  <si>
    <t>车位1264</t>
  </si>
  <si>
    <t>车位1267</t>
  </si>
  <si>
    <t>车位1268</t>
  </si>
  <si>
    <t>车位1270</t>
  </si>
  <si>
    <t>车位1271</t>
  </si>
  <si>
    <t>车位1274</t>
  </si>
  <si>
    <t>车位1275</t>
  </si>
  <si>
    <t>车位1276</t>
  </si>
  <si>
    <t>车位1277</t>
  </si>
  <si>
    <t>车位1279</t>
  </si>
  <si>
    <t>车位1280</t>
  </si>
  <si>
    <t>车位1281</t>
  </si>
  <si>
    <t>车位1282</t>
  </si>
  <si>
    <t>车位1283</t>
  </si>
  <si>
    <t>车位1284</t>
  </si>
  <si>
    <t>车位1285</t>
  </si>
  <si>
    <t>车位1317</t>
  </si>
  <si>
    <t>车位1248</t>
  </si>
  <si>
    <t>车位1249</t>
  </si>
  <si>
    <t>车位1250</t>
  </si>
  <si>
    <t>车位1251</t>
  </si>
  <si>
    <t>车位1252</t>
  </si>
  <si>
    <t>车位1253</t>
  </si>
  <si>
    <t>车位1254</t>
  </si>
  <si>
    <t>车位1255</t>
  </si>
  <si>
    <t>车位1257</t>
  </si>
  <si>
    <t>车位1258</t>
  </si>
  <si>
    <t>车位1259</t>
  </si>
  <si>
    <t>车位1260</t>
  </si>
  <si>
    <t>车位1261</t>
  </si>
  <si>
    <t>车位1262</t>
  </si>
  <si>
    <t>车位1302</t>
  </si>
  <si>
    <t>车位1303</t>
  </si>
  <si>
    <t>车位1095</t>
  </si>
  <si>
    <t>本表报备房源总套数37只，总面积489.6平方米，总价3256000元，均单价88000元/只。</t>
  </si>
  <si>
    <t>2套商业、50只车位</t>
    <phoneticPr fontId="26" type="noConversion"/>
  </si>
  <si>
    <t>本表报备房源总套数13只，总面积171.6平方米，总价1186406元，均单价元91262元/只。</t>
    <phoneticPr fontId="26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</si>
</sst>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_ "/>
    <numFmt numFmtId="178" formatCode="0.00_);[Red]\(0.00\)"/>
    <numFmt numFmtId="179" formatCode="0_);[Red]\(0\)"/>
    <numFmt numFmtId="180" formatCode="0.0_ "/>
  </numFmts>
  <fonts count="2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sz val="8"/>
      <name val="楷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 applyProtection="0">
      <alignment vertical="center"/>
    </xf>
  </cellStyleXfs>
  <cellXfs count="155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1" fillId="2" borderId="0" xfId="0" applyFont="1" applyFill="1" applyAlignment="1">
      <alignment vertical="center"/>
    </xf>
    <xf numFmtId="177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2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6" fontId="1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176" fontId="8" fillId="2" borderId="0" xfId="0" applyNumberFormat="1" applyFont="1" applyFill="1" applyAlignment="1">
      <alignment horizontal="center" vertical="center"/>
    </xf>
    <xf numFmtId="0" fontId="0" fillId="2" borderId="3" xfId="0" applyFill="1" applyBorder="1">
      <alignment vertical="center"/>
    </xf>
    <xf numFmtId="0" fontId="11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2" borderId="3" xfId="1" applyFont="1" applyFill="1" applyBorder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3" fillId="2" borderId="3" xfId="2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12" fontId="3" fillId="2" borderId="3" xfId="2" applyNumberFormat="1" applyFont="1" applyFill="1" applyBorder="1" applyAlignment="1">
      <alignment horizontal="center" vertical="center"/>
    </xf>
    <xf numFmtId="179" fontId="0" fillId="2" borderId="3" xfId="0" applyNumberFormat="1" applyFill="1" applyBorder="1" applyAlignment="1">
      <alignment horizont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left" vertical="center" wrapText="1"/>
    </xf>
    <xf numFmtId="9" fontId="20" fillId="0" borderId="3" xfId="2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8" fillId="0" borderId="17" xfId="2" applyFont="1" applyFill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177" fontId="0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8" fillId="0" borderId="22" xfId="2" applyFont="1" applyFill="1" applyBorder="1" applyAlignment="1">
      <alignment horizontal="center" vertical="center" wrapText="1"/>
    </xf>
    <xf numFmtId="0" fontId="18" fillId="0" borderId="17" xfId="2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3" fillId="2" borderId="0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/>
    <xf numFmtId="0" fontId="0" fillId="0" borderId="0" xfId="0" applyAlignment="1"/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2" borderId="0" xfId="2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7" fontId="0" fillId="2" borderId="6" xfId="0" applyNumberFormat="1" applyFill="1" applyBorder="1" applyAlignment="1">
      <alignment horizontal="center" vertical="center"/>
    </xf>
    <xf numFmtId="0" fontId="5" fillId="2" borderId="23" xfId="2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3">
    <cellStyle name="百分比" xfId="1" builtinId="5"/>
    <cellStyle name="常规" xfId="0" builtinId="0"/>
    <cellStyle name="常规 2" xfId="2"/>
  </cellStyles>
  <dxfs count="24"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workbookViewId="0">
      <selection activeCell="E9" sqref="E9:H9"/>
    </sheetView>
  </sheetViews>
  <sheetFormatPr defaultColWidth="9" defaultRowHeight="13.5"/>
  <cols>
    <col min="1" max="1" width="1.875" style="55" customWidth="1"/>
    <col min="2" max="2" width="14" style="57" customWidth="1"/>
    <col min="3" max="3" width="10.5" style="55" customWidth="1"/>
    <col min="4" max="4" width="8.75" style="55" customWidth="1"/>
    <col min="5" max="5" width="10.625" style="55" customWidth="1"/>
    <col min="6" max="6" width="12" style="55" customWidth="1"/>
    <col min="7" max="7" width="25.875" style="55" customWidth="1"/>
    <col min="8" max="8" width="12.375" style="55" customWidth="1"/>
    <col min="9" max="16384" width="9" style="55"/>
  </cols>
  <sheetData>
    <row r="1" spans="2:8" ht="54" customHeight="1">
      <c r="B1" s="91" t="s">
        <v>0</v>
      </c>
      <c r="C1" s="91"/>
      <c r="D1" s="91"/>
      <c r="E1" s="91"/>
      <c r="F1" s="91"/>
      <c r="G1" s="91"/>
      <c r="H1" s="91"/>
    </row>
    <row r="2" spans="2:8" s="56" customFormat="1" ht="30.75" customHeight="1">
      <c r="B2" s="58" t="s">
        <v>1</v>
      </c>
      <c r="C2" s="92" t="s">
        <v>2</v>
      </c>
      <c r="D2" s="92"/>
      <c r="E2" s="92"/>
      <c r="F2" s="59" t="s">
        <v>3</v>
      </c>
      <c r="G2" s="92" t="s">
        <v>4</v>
      </c>
      <c r="H2" s="93"/>
    </row>
    <row r="3" spans="2:8" s="56" customFormat="1" ht="49.5" customHeight="1">
      <c r="B3" s="123" t="s">
        <v>5</v>
      </c>
      <c r="C3" s="129" t="s">
        <v>6</v>
      </c>
      <c r="D3" s="130"/>
      <c r="E3" s="131"/>
      <c r="F3" s="61" t="s">
        <v>7</v>
      </c>
      <c r="G3" s="94" t="s">
        <v>8</v>
      </c>
      <c r="H3" s="95"/>
    </row>
    <row r="4" spans="2:8" s="56" customFormat="1" ht="32.25" customHeight="1">
      <c r="B4" s="124"/>
      <c r="C4" s="132"/>
      <c r="D4" s="133"/>
      <c r="E4" s="134"/>
      <c r="F4" s="63" t="s">
        <v>9</v>
      </c>
      <c r="G4" s="96" t="s">
        <v>10</v>
      </c>
      <c r="H4" s="97"/>
    </row>
    <row r="5" spans="2:8" s="56" customFormat="1" ht="24" customHeight="1">
      <c r="B5" s="65" t="s">
        <v>11</v>
      </c>
      <c r="C5" s="66" t="s">
        <v>12</v>
      </c>
      <c r="D5" s="67" t="s">
        <v>13</v>
      </c>
      <c r="E5" s="98" t="s">
        <v>14</v>
      </c>
      <c r="F5" s="98"/>
      <c r="G5" s="67" t="s">
        <v>15</v>
      </c>
      <c r="H5" s="69">
        <v>2</v>
      </c>
    </row>
    <row r="6" spans="2:8" s="56" customFormat="1" ht="22.5">
      <c r="B6" s="65" t="s">
        <v>16</v>
      </c>
      <c r="C6" s="70" t="s">
        <v>17</v>
      </c>
      <c r="D6" s="67" t="s">
        <v>18</v>
      </c>
      <c r="E6" s="71">
        <v>0.3</v>
      </c>
      <c r="F6" s="67" t="s">
        <v>19</v>
      </c>
      <c r="G6" s="99" t="s">
        <v>20</v>
      </c>
      <c r="H6" s="100"/>
    </row>
    <row r="7" spans="2:8" s="56" customFormat="1" ht="28.5" customHeight="1">
      <c r="B7" s="60" t="s">
        <v>21</v>
      </c>
      <c r="C7" s="101" t="s">
        <v>22</v>
      </c>
      <c r="D7" s="101"/>
      <c r="E7" s="101"/>
      <c r="F7" s="72" t="s">
        <v>23</v>
      </c>
      <c r="G7" s="102" t="s">
        <v>24</v>
      </c>
      <c r="H7" s="103"/>
    </row>
    <row r="8" spans="2:8" s="56" customFormat="1" ht="28.5" customHeight="1">
      <c r="B8" s="125" t="s">
        <v>25</v>
      </c>
      <c r="C8" s="73" t="s">
        <v>26</v>
      </c>
      <c r="D8" s="94" t="s">
        <v>27</v>
      </c>
      <c r="E8" s="94"/>
      <c r="F8" s="67" t="s">
        <v>28</v>
      </c>
      <c r="G8" s="94" t="s">
        <v>29</v>
      </c>
      <c r="H8" s="104"/>
    </row>
    <row r="9" spans="2:8" s="56" customFormat="1" ht="28.5" customHeight="1">
      <c r="B9" s="125"/>
      <c r="C9" s="105" t="s">
        <v>30</v>
      </c>
      <c r="D9" s="105"/>
      <c r="E9" s="106" t="s">
        <v>157</v>
      </c>
      <c r="F9" s="106"/>
      <c r="G9" s="106"/>
      <c r="H9" s="107"/>
    </row>
    <row r="10" spans="2:8" s="56" customFormat="1" ht="28.5" customHeight="1">
      <c r="B10" s="125"/>
      <c r="C10" s="105" t="s">
        <v>31</v>
      </c>
      <c r="D10" s="105"/>
      <c r="E10" s="108" t="s">
        <v>157</v>
      </c>
      <c r="F10" s="108"/>
      <c r="G10" s="108"/>
      <c r="H10" s="109"/>
    </row>
    <row r="11" spans="2:8" s="56" customFormat="1" ht="20.25" customHeight="1">
      <c r="B11" s="125" t="s">
        <v>32</v>
      </c>
      <c r="C11" s="67" t="s">
        <v>33</v>
      </c>
      <c r="D11" s="67" t="s">
        <v>34</v>
      </c>
      <c r="E11" s="67" t="s">
        <v>35</v>
      </c>
      <c r="F11" s="67" t="s">
        <v>36</v>
      </c>
      <c r="G11" s="67" t="s">
        <v>37</v>
      </c>
      <c r="H11" s="76" t="s">
        <v>38</v>
      </c>
    </row>
    <row r="12" spans="2:8" s="56" customFormat="1" ht="20.25" customHeight="1">
      <c r="B12" s="125"/>
      <c r="C12" s="68" t="s">
        <v>39</v>
      </c>
      <c r="D12" s="68" t="s">
        <v>39</v>
      </c>
      <c r="E12" s="68" t="s">
        <v>39</v>
      </c>
      <c r="F12" s="74" t="s">
        <v>40</v>
      </c>
      <c r="G12" s="68" t="s">
        <v>39</v>
      </c>
      <c r="H12" s="77" t="s">
        <v>39</v>
      </c>
    </row>
    <row r="13" spans="2:8" s="56" customFormat="1" ht="47.1" customHeight="1">
      <c r="B13" s="110" t="s">
        <v>41</v>
      </c>
      <c r="C13" s="111"/>
      <c r="D13" s="112" t="s">
        <v>42</v>
      </c>
      <c r="E13" s="113"/>
      <c r="F13" s="113"/>
      <c r="G13" s="113"/>
      <c r="H13" s="114"/>
    </row>
    <row r="14" spans="2:8" s="56" customFormat="1" ht="33.75" customHeight="1">
      <c r="B14" s="125" t="s">
        <v>43</v>
      </c>
      <c r="C14" s="115" t="s">
        <v>44</v>
      </c>
      <c r="D14" s="115"/>
      <c r="E14" s="115" t="s">
        <v>45</v>
      </c>
      <c r="F14" s="115"/>
      <c r="G14" s="78" t="s">
        <v>46</v>
      </c>
      <c r="H14" s="79" t="s">
        <v>47</v>
      </c>
    </row>
    <row r="15" spans="2:8" s="56" customFormat="1" ht="25.5" customHeight="1">
      <c r="B15" s="125"/>
      <c r="C15" s="116" t="s">
        <v>48</v>
      </c>
      <c r="D15" s="98"/>
      <c r="E15" s="98" t="s">
        <v>49</v>
      </c>
      <c r="F15" s="98"/>
      <c r="G15" s="80" t="s">
        <v>50</v>
      </c>
      <c r="H15" s="128" t="s">
        <v>2</v>
      </c>
    </row>
    <row r="16" spans="2:8" s="56" customFormat="1" ht="25.5" customHeight="1">
      <c r="B16" s="125"/>
      <c r="C16" s="117" t="s">
        <v>51</v>
      </c>
      <c r="D16" s="116"/>
      <c r="E16" s="117" t="s">
        <v>52</v>
      </c>
      <c r="F16" s="116"/>
      <c r="G16" s="64"/>
      <c r="H16" s="128"/>
    </row>
    <row r="17" spans="2:8" s="56" customFormat="1" ht="25.5" customHeight="1">
      <c r="B17" s="125"/>
      <c r="C17" s="116" t="s">
        <v>53</v>
      </c>
      <c r="D17" s="98"/>
      <c r="E17" s="98" t="s">
        <v>54</v>
      </c>
      <c r="F17" s="98"/>
      <c r="G17" s="74" t="s">
        <v>55</v>
      </c>
      <c r="H17" s="75" t="s">
        <v>56</v>
      </c>
    </row>
    <row r="18" spans="2:8" s="56" customFormat="1" ht="22.5" customHeight="1">
      <c r="B18" s="126" t="s">
        <v>57</v>
      </c>
      <c r="C18" s="135" t="s">
        <v>58</v>
      </c>
      <c r="D18" s="135"/>
      <c r="E18" s="135" t="s">
        <v>59</v>
      </c>
      <c r="F18" s="135"/>
      <c r="G18" s="81" t="s">
        <v>45</v>
      </c>
      <c r="H18" s="82" t="s">
        <v>46</v>
      </c>
    </row>
    <row r="19" spans="2:8" s="56" customFormat="1" ht="152.25" customHeight="1">
      <c r="B19" s="127"/>
      <c r="C19" s="106" t="s">
        <v>60</v>
      </c>
      <c r="D19" s="106"/>
      <c r="E19" s="136" t="s">
        <v>61</v>
      </c>
      <c r="F19" s="137"/>
      <c r="G19" s="83" t="s">
        <v>62</v>
      </c>
      <c r="H19" s="62" t="s">
        <v>63</v>
      </c>
    </row>
    <row r="20" spans="2:8" s="56" customFormat="1" ht="39" customHeight="1">
      <c r="B20" s="84" t="s">
        <v>64</v>
      </c>
      <c r="C20" s="118" t="s">
        <v>65</v>
      </c>
      <c r="D20" s="119"/>
      <c r="E20" s="119"/>
      <c r="F20" s="119"/>
      <c r="G20" s="119"/>
      <c r="H20" s="120"/>
    </row>
    <row r="21" spans="2:8">
      <c r="E21" s="121"/>
      <c r="F21" s="121"/>
      <c r="G21" s="122" t="s">
        <v>66</v>
      </c>
      <c r="H21" s="122"/>
    </row>
  </sheetData>
  <mergeCells count="39">
    <mergeCell ref="C20:H20"/>
    <mergeCell ref="E21:F21"/>
    <mergeCell ref="G21:H21"/>
    <mergeCell ref="B3:B4"/>
    <mergeCell ref="B8:B10"/>
    <mergeCell ref="B11:B12"/>
    <mergeCell ref="B14:B17"/>
    <mergeCell ref="B18:B19"/>
    <mergeCell ref="H15:H16"/>
    <mergeCell ref="C3:E4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26" type="noConversion"/>
  <pageMargins left="0.39" right="0.4" top="0.63" bottom="0.57999999999999996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C23" sqref="C23"/>
    </sheetView>
  </sheetViews>
  <sheetFormatPr defaultColWidth="9" defaultRowHeight="13.5"/>
  <cols>
    <col min="1" max="1" width="4.375" style="5" customWidth="1"/>
    <col min="2" max="2" width="6.75" style="5" customWidth="1"/>
    <col min="3" max="3" width="21.5" style="6" customWidth="1"/>
    <col min="4" max="4" width="7" style="5" customWidth="1"/>
    <col min="5" max="5" width="12" style="6" customWidth="1"/>
    <col min="6" max="6" width="8.625" style="6" customWidth="1"/>
    <col min="7" max="7" width="9" style="6" customWidth="1"/>
    <col min="8" max="8" width="8.75" style="6" customWidth="1"/>
    <col min="9" max="9" width="11.25" style="6" customWidth="1"/>
    <col min="10" max="10" width="9" style="6"/>
    <col min="11" max="11" width="9.5" style="6" customWidth="1"/>
    <col min="12" max="12" width="5.875" style="6" customWidth="1"/>
    <col min="13" max="13" width="6.25" style="6" customWidth="1"/>
    <col min="14" max="16384" width="9" style="6"/>
  </cols>
  <sheetData>
    <row r="1" spans="1:13" s="2" customFormat="1" ht="35.25" customHeight="1">
      <c r="A1" s="138" t="s">
        <v>67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s="2" customFormat="1" ht="24.75" customHeight="1">
      <c r="A2" s="139" t="s">
        <v>68</v>
      </c>
      <c r="B2" s="139"/>
      <c r="C2" s="139"/>
      <c r="D2" s="139"/>
      <c r="E2" s="139"/>
      <c r="F2" s="139"/>
      <c r="G2" s="139"/>
      <c r="H2" s="139"/>
      <c r="I2" s="139"/>
      <c r="J2" s="140"/>
      <c r="K2" s="140"/>
      <c r="L2" s="139"/>
      <c r="M2" s="139"/>
    </row>
    <row r="3" spans="1:13" s="2" customFormat="1" ht="24.75" customHeight="1">
      <c r="A3" s="7"/>
      <c r="B3" s="7"/>
      <c r="C3" s="7"/>
      <c r="D3" s="7"/>
      <c r="E3" s="7"/>
      <c r="F3" s="7"/>
      <c r="G3" s="7"/>
      <c r="H3" s="7"/>
      <c r="I3" s="7"/>
      <c r="J3" s="22" t="s">
        <v>69</v>
      </c>
      <c r="K3" s="22"/>
      <c r="L3" s="7"/>
      <c r="M3" s="7"/>
    </row>
    <row r="4" spans="1:13" s="48" customFormat="1" ht="30.75" customHeight="1">
      <c r="A4" s="49" t="s">
        <v>70</v>
      </c>
      <c r="B4" s="49" t="s">
        <v>71</v>
      </c>
      <c r="C4" s="49" t="s">
        <v>72</v>
      </c>
      <c r="D4" s="49" t="s">
        <v>73</v>
      </c>
      <c r="E4" s="49" t="s">
        <v>26</v>
      </c>
      <c r="F4" s="49" t="s">
        <v>28</v>
      </c>
      <c r="G4" s="49" t="s">
        <v>74</v>
      </c>
      <c r="H4" s="49" t="s">
        <v>75</v>
      </c>
      <c r="I4" s="49" t="s">
        <v>76</v>
      </c>
      <c r="J4" s="49" t="s">
        <v>77</v>
      </c>
      <c r="K4" s="49" t="s">
        <v>78</v>
      </c>
      <c r="L4" s="49" t="s">
        <v>79</v>
      </c>
      <c r="M4" s="49" t="s">
        <v>80</v>
      </c>
    </row>
    <row r="5" spans="1:13">
      <c r="A5" s="45" t="s">
        <v>81</v>
      </c>
      <c r="B5" s="45"/>
      <c r="C5" s="50" t="s">
        <v>82</v>
      </c>
      <c r="D5" s="45">
        <v>5.4</v>
      </c>
      <c r="E5" s="45"/>
      <c r="F5" s="50">
        <v>1097.2</v>
      </c>
      <c r="G5" s="45">
        <v>955</v>
      </c>
      <c r="H5" s="45">
        <v>142.19999999999999</v>
      </c>
      <c r="I5" s="51" t="s">
        <v>83</v>
      </c>
      <c r="J5" s="52">
        <v>7242.9821363470601</v>
      </c>
      <c r="K5" s="52">
        <v>7947000</v>
      </c>
      <c r="L5" s="45" t="s">
        <v>84</v>
      </c>
      <c r="M5" s="45"/>
    </row>
    <row r="6" spans="1:13">
      <c r="A6" s="45" t="s">
        <v>81</v>
      </c>
      <c r="B6" s="45"/>
      <c r="C6" s="50" t="s">
        <v>85</v>
      </c>
      <c r="D6" s="45">
        <v>5.4</v>
      </c>
      <c r="E6" s="45"/>
      <c r="F6" s="50">
        <v>694</v>
      </c>
      <c r="G6" s="45">
        <v>633.24</v>
      </c>
      <c r="H6" s="45">
        <v>60.76</v>
      </c>
      <c r="I6" s="51" t="s">
        <v>83</v>
      </c>
      <c r="J6" s="52">
        <v>14485.590778098</v>
      </c>
      <c r="K6" s="45">
        <v>10053000</v>
      </c>
      <c r="L6" s="45" t="s">
        <v>84</v>
      </c>
      <c r="M6" s="45"/>
    </row>
    <row r="7" spans="1:13">
      <c r="A7" s="45"/>
      <c r="B7" s="45"/>
      <c r="C7" s="50"/>
      <c r="D7" s="45"/>
      <c r="E7" s="40"/>
      <c r="F7" s="50"/>
      <c r="G7" s="40"/>
      <c r="H7" s="40"/>
      <c r="I7" s="51"/>
      <c r="J7" s="52"/>
      <c r="K7" s="45"/>
      <c r="L7" s="40"/>
      <c r="M7" s="40"/>
    </row>
    <row r="8" spans="1:13">
      <c r="A8" s="45"/>
      <c r="B8" s="45"/>
      <c r="C8" s="50"/>
      <c r="D8" s="45"/>
      <c r="E8" s="40"/>
      <c r="F8" s="50"/>
      <c r="G8" s="40"/>
      <c r="H8" s="40"/>
      <c r="I8" s="51"/>
      <c r="J8" s="52"/>
      <c r="K8" s="45"/>
      <c r="L8" s="40"/>
      <c r="M8" s="40"/>
    </row>
    <row r="9" spans="1:13">
      <c r="A9" s="45"/>
      <c r="B9" s="45"/>
      <c r="C9" s="50"/>
      <c r="D9" s="45"/>
      <c r="E9" s="40"/>
      <c r="F9" s="50"/>
      <c r="G9" s="40"/>
      <c r="H9" s="40"/>
      <c r="I9" s="51"/>
      <c r="J9" s="52"/>
      <c r="K9" s="45"/>
      <c r="L9" s="40"/>
      <c r="M9" s="40"/>
    </row>
    <row r="10" spans="1:13">
      <c r="A10" s="45"/>
      <c r="B10" s="45"/>
      <c r="C10" s="50"/>
      <c r="D10" s="45"/>
      <c r="E10" s="40"/>
      <c r="F10" s="50"/>
      <c r="G10" s="40"/>
      <c r="H10" s="40"/>
      <c r="I10" s="51"/>
      <c r="J10" s="52"/>
      <c r="K10" s="45"/>
      <c r="L10" s="40"/>
      <c r="M10" s="40"/>
    </row>
    <row r="11" spans="1:13">
      <c r="A11" s="45"/>
      <c r="B11" s="45"/>
      <c r="C11" s="50"/>
      <c r="D11" s="45"/>
      <c r="E11" s="40"/>
      <c r="F11" s="50"/>
      <c r="G11" s="40"/>
      <c r="H11" s="40"/>
      <c r="I11" s="51"/>
      <c r="J11" s="52"/>
      <c r="K11" s="45"/>
      <c r="L11" s="40"/>
      <c r="M11" s="40"/>
    </row>
    <row r="12" spans="1:13">
      <c r="A12" s="45"/>
      <c r="B12" s="45"/>
      <c r="C12" s="50"/>
      <c r="D12" s="45"/>
      <c r="E12" s="40"/>
      <c r="F12" s="50"/>
      <c r="G12" s="40"/>
      <c r="H12" s="40"/>
      <c r="I12" s="51"/>
      <c r="J12" s="52"/>
      <c r="K12" s="45"/>
      <c r="L12" s="40"/>
      <c r="M12" s="40"/>
    </row>
    <row r="13" spans="1:13">
      <c r="A13" s="45"/>
      <c r="B13" s="45"/>
      <c r="C13" s="50"/>
      <c r="D13" s="45"/>
      <c r="E13" s="40"/>
      <c r="F13" s="50"/>
      <c r="G13" s="40"/>
      <c r="H13" s="40"/>
      <c r="I13" s="51"/>
      <c r="J13" s="52"/>
      <c r="K13" s="45"/>
      <c r="L13" s="40"/>
      <c r="M13" s="40"/>
    </row>
    <row r="14" spans="1:13">
      <c r="A14" s="45"/>
      <c r="B14" s="45"/>
      <c r="C14" s="50"/>
      <c r="D14" s="45"/>
      <c r="E14" s="40"/>
      <c r="F14" s="50"/>
      <c r="G14" s="40"/>
      <c r="H14" s="40"/>
      <c r="I14" s="51"/>
      <c r="J14" s="52"/>
      <c r="K14" s="45"/>
      <c r="L14" s="40"/>
      <c r="M14" s="40"/>
    </row>
    <row r="15" spans="1:13">
      <c r="A15" s="45"/>
      <c r="B15" s="45"/>
      <c r="C15" s="50"/>
      <c r="D15" s="45"/>
      <c r="E15" s="40"/>
      <c r="F15" s="50"/>
      <c r="G15" s="40"/>
      <c r="H15" s="40"/>
      <c r="I15" s="51"/>
      <c r="J15" s="52"/>
      <c r="K15" s="45"/>
      <c r="L15" s="40"/>
      <c r="M15" s="40"/>
    </row>
    <row r="16" spans="1:13">
      <c r="A16" s="45"/>
      <c r="B16" s="45"/>
      <c r="C16" s="50"/>
      <c r="D16" s="45"/>
      <c r="E16" s="40"/>
      <c r="F16" s="50"/>
      <c r="G16" s="40"/>
      <c r="H16" s="40"/>
      <c r="I16" s="51"/>
      <c r="J16" s="52"/>
      <c r="K16" s="45"/>
      <c r="L16" s="40"/>
      <c r="M16" s="40"/>
    </row>
    <row r="17" spans="1:13">
      <c r="A17" s="45"/>
      <c r="B17" s="45"/>
      <c r="C17" s="50"/>
      <c r="D17" s="45"/>
      <c r="E17" s="40"/>
      <c r="F17" s="50"/>
      <c r="G17" s="40"/>
      <c r="H17" s="40"/>
      <c r="I17" s="51"/>
      <c r="J17" s="52"/>
      <c r="K17" s="45"/>
      <c r="L17" s="40"/>
      <c r="M17" s="40"/>
    </row>
    <row r="18" spans="1:13" ht="21" customHeight="1">
      <c r="A18" s="45"/>
      <c r="B18" s="45"/>
      <c r="C18" s="50"/>
      <c r="D18" s="45"/>
      <c r="E18" s="40"/>
      <c r="F18" s="50"/>
      <c r="G18" s="40"/>
      <c r="H18" s="40"/>
      <c r="I18" s="51"/>
      <c r="J18" s="52"/>
      <c r="K18" s="45"/>
      <c r="L18" s="40"/>
      <c r="M18" s="40"/>
    </row>
    <row r="19" spans="1:13">
      <c r="A19" s="141" t="s">
        <v>86</v>
      </c>
      <c r="B19" s="141"/>
      <c r="C19" s="142"/>
      <c r="D19" s="141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1:13">
      <c r="I20" s="53"/>
      <c r="J20" s="53"/>
      <c r="K20" s="53"/>
      <c r="L20" s="53"/>
      <c r="M20" s="53"/>
    </row>
    <row r="21" spans="1:13">
      <c r="I21" s="53"/>
      <c r="J21" s="143" t="s">
        <v>87</v>
      </c>
      <c r="K21" s="144"/>
      <c r="L21" s="144"/>
      <c r="M21" s="53"/>
    </row>
    <row r="22" spans="1:13">
      <c r="I22" s="53"/>
      <c r="J22" s="54"/>
      <c r="K22" s="54"/>
      <c r="L22" s="54"/>
      <c r="M22" s="53"/>
    </row>
    <row r="23" spans="1:13">
      <c r="I23" s="53"/>
      <c r="J23" s="145"/>
      <c r="K23" s="145"/>
      <c r="L23" s="145"/>
      <c r="M23" s="53"/>
    </row>
  </sheetData>
  <mergeCells count="5">
    <mergeCell ref="A1:M1"/>
    <mergeCell ref="A2:M2"/>
    <mergeCell ref="A19:M19"/>
    <mergeCell ref="J21:L21"/>
    <mergeCell ref="J23:L23"/>
  </mergeCells>
  <phoneticPr fontId="26" type="noConversion"/>
  <pageMargins left="0.27559055118110237" right="0.15748031496062992" top="0.47244094488188981" bottom="0.43307086614173229" header="0.31496062992125984" footer="0.31496062992125984"/>
  <pageSetup paperSize="9" orientation="landscape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sqref="A1:L19"/>
    </sheetView>
  </sheetViews>
  <sheetFormatPr defaultColWidth="9" defaultRowHeight="13.5"/>
  <cols>
    <col min="1" max="1" width="5.625" style="1" customWidth="1"/>
    <col min="2" max="2" width="10.875" style="1" customWidth="1"/>
    <col min="3" max="3" width="11" style="1" customWidth="1"/>
    <col min="4" max="4" width="10.875" style="1" customWidth="1"/>
    <col min="5" max="5" width="10.75" style="1" customWidth="1"/>
    <col min="6" max="6" width="10.625" style="1" customWidth="1"/>
    <col min="7" max="7" width="9" style="1" hidden="1" customWidth="1"/>
    <col min="8" max="8" width="10.875" style="1" customWidth="1"/>
    <col min="9" max="13" width="9" style="1"/>
    <col min="14" max="14" width="20.75" style="5" customWidth="1"/>
    <col min="15" max="15" width="9" style="1"/>
    <col min="16" max="16" width="12.875" style="5"/>
    <col min="17" max="17" width="23.125" style="5" customWidth="1"/>
    <col min="18" max="18" width="10" style="1" customWidth="1"/>
    <col min="19" max="19" width="9" style="1"/>
    <col min="20" max="20" width="12.875" style="5"/>
    <col min="21" max="21" width="9" style="5"/>
    <col min="22" max="22" width="9" style="1"/>
    <col min="23" max="23" width="14.5" style="1" customWidth="1"/>
    <col min="24" max="16384" width="9" style="1"/>
  </cols>
  <sheetData>
    <row r="1" spans="1:23" ht="37.5" customHeight="1">
      <c r="A1" s="146" t="s">
        <v>88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23" s="2" customFormat="1" ht="24.75" customHeight="1">
      <c r="A2" s="139" t="s">
        <v>89</v>
      </c>
      <c r="B2" s="139"/>
      <c r="C2" s="139"/>
      <c r="D2" s="139"/>
      <c r="E2" s="139"/>
      <c r="F2" s="7"/>
      <c r="G2" s="7"/>
      <c r="H2" s="7"/>
      <c r="I2" s="7"/>
      <c r="J2" s="147" t="s">
        <v>90</v>
      </c>
      <c r="K2" s="147"/>
      <c r="L2" s="147"/>
      <c r="M2" s="7"/>
      <c r="N2" s="22"/>
      <c r="P2" s="31"/>
      <c r="Q2" s="31"/>
      <c r="T2" s="31"/>
      <c r="U2" s="31"/>
    </row>
    <row r="3" spans="1:23" ht="19.5" customHeight="1">
      <c r="A3" s="8" t="s">
        <v>91</v>
      </c>
      <c r="B3" s="8" t="s">
        <v>92</v>
      </c>
      <c r="C3" s="8" t="s">
        <v>93</v>
      </c>
      <c r="D3" s="8" t="s">
        <v>94</v>
      </c>
      <c r="E3" s="8" t="s">
        <v>76</v>
      </c>
      <c r="F3" s="8" t="s">
        <v>95</v>
      </c>
      <c r="G3" s="8" t="s">
        <v>96</v>
      </c>
      <c r="H3" s="8" t="s">
        <v>97</v>
      </c>
      <c r="I3" s="8" t="s">
        <v>98</v>
      </c>
      <c r="J3" s="8" t="s">
        <v>99</v>
      </c>
      <c r="K3" s="8" t="s">
        <v>79</v>
      </c>
      <c r="L3" s="8" t="s">
        <v>80</v>
      </c>
      <c r="M3" s="5"/>
      <c r="N3" s="37"/>
      <c r="O3" s="38"/>
      <c r="P3" s="32"/>
      <c r="Q3" s="41"/>
      <c r="R3" s="42"/>
      <c r="S3" s="43"/>
      <c r="T3" s="44"/>
    </row>
    <row r="4" spans="1:23">
      <c r="A4" s="9">
        <v>1</v>
      </c>
      <c r="B4" s="15" t="s">
        <v>100</v>
      </c>
      <c r="C4" s="15">
        <v>3.4</v>
      </c>
      <c r="D4" s="15">
        <v>13.2</v>
      </c>
      <c r="E4" s="15" t="s">
        <v>101</v>
      </c>
      <c r="F4" s="15" t="s">
        <v>102</v>
      </c>
      <c r="G4" s="15">
        <v>103600</v>
      </c>
      <c r="H4" s="15">
        <f t="shared" ref="H4:H9" si="0">G4-9999</f>
        <v>93601</v>
      </c>
      <c r="I4" s="9" t="s">
        <v>103</v>
      </c>
      <c r="J4" s="28" t="s">
        <v>104</v>
      </c>
      <c r="K4" s="28" t="s">
        <v>84</v>
      </c>
      <c r="L4" s="29"/>
      <c r="M4" s="5"/>
      <c r="O4" s="32"/>
      <c r="P4" s="39"/>
      <c r="Q4" s="32"/>
      <c r="R4" s="45"/>
      <c r="S4" s="45"/>
      <c r="T4" s="46"/>
      <c r="V4" s="5"/>
      <c r="W4" s="36"/>
    </row>
    <row r="5" spans="1:23">
      <c r="A5" s="9">
        <v>2</v>
      </c>
      <c r="B5" s="15" t="s">
        <v>105</v>
      </c>
      <c r="C5" s="15">
        <v>3.4</v>
      </c>
      <c r="D5" s="15">
        <v>13.2</v>
      </c>
      <c r="E5" s="15" t="s">
        <v>101</v>
      </c>
      <c r="F5" s="15" t="s">
        <v>102</v>
      </c>
      <c r="G5" s="15">
        <v>112600</v>
      </c>
      <c r="H5" s="15">
        <f t="shared" si="0"/>
        <v>102601</v>
      </c>
      <c r="I5" s="9" t="s">
        <v>103</v>
      </c>
      <c r="J5" s="28" t="s">
        <v>104</v>
      </c>
      <c r="K5" s="28" t="s">
        <v>84</v>
      </c>
      <c r="L5" s="29"/>
      <c r="M5" s="5"/>
      <c r="O5" s="32"/>
      <c r="P5" s="39"/>
      <c r="Q5" s="32"/>
      <c r="R5" s="45"/>
      <c r="S5" s="45"/>
      <c r="T5" s="46"/>
      <c r="V5" s="5"/>
      <c r="W5" s="36"/>
    </row>
    <row r="6" spans="1:23">
      <c r="A6" s="9">
        <v>3</v>
      </c>
      <c r="B6" s="15" t="s">
        <v>106</v>
      </c>
      <c r="C6" s="15">
        <v>3.4</v>
      </c>
      <c r="D6" s="15">
        <v>13.2</v>
      </c>
      <c r="E6" s="15" t="s">
        <v>101</v>
      </c>
      <c r="F6" s="15" t="s">
        <v>102</v>
      </c>
      <c r="G6" s="15">
        <v>120600</v>
      </c>
      <c r="H6" s="15">
        <f t="shared" si="0"/>
        <v>110601</v>
      </c>
      <c r="I6" s="9" t="s">
        <v>103</v>
      </c>
      <c r="J6" s="28" t="s">
        <v>104</v>
      </c>
      <c r="K6" s="28" t="s">
        <v>84</v>
      </c>
      <c r="L6" s="29"/>
      <c r="M6" s="5"/>
      <c r="O6" s="32"/>
      <c r="P6" s="39"/>
      <c r="Q6" s="32"/>
      <c r="R6" s="45"/>
      <c r="S6" s="45"/>
      <c r="T6" s="46"/>
      <c r="V6" s="5"/>
      <c r="W6" s="36"/>
    </row>
    <row r="7" spans="1:23">
      <c r="A7" s="9">
        <v>4</v>
      </c>
      <c r="B7" s="15" t="s">
        <v>107</v>
      </c>
      <c r="C7" s="15">
        <v>3.4</v>
      </c>
      <c r="D7" s="15">
        <v>13.2</v>
      </c>
      <c r="E7" s="15" t="s">
        <v>101</v>
      </c>
      <c r="F7" s="15" t="s">
        <v>102</v>
      </c>
      <c r="G7" s="15">
        <v>112600</v>
      </c>
      <c r="H7" s="15">
        <f t="shared" si="0"/>
        <v>102601</v>
      </c>
      <c r="I7" s="9" t="s">
        <v>103</v>
      </c>
      <c r="J7" s="28" t="s">
        <v>104</v>
      </c>
      <c r="K7" s="28" t="s">
        <v>84</v>
      </c>
      <c r="L7" s="29"/>
      <c r="M7" s="5"/>
      <c r="O7" s="32"/>
      <c r="P7" s="39"/>
      <c r="Q7" s="32"/>
      <c r="R7" s="45"/>
      <c r="S7" s="45"/>
      <c r="T7" s="46"/>
      <c r="V7" s="5"/>
      <c r="W7" s="36"/>
    </row>
    <row r="8" spans="1:23">
      <c r="A8" s="9">
        <v>5</v>
      </c>
      <c r="B8" s="15" t="s">
        <v>108</v>
      </c>
      <c r="C8" s="15">
        <v>3.4</v>
      </c>
      <c r="D8" s="15">
        <v>13.2</v>
      </c>
      <c r="E8" s="15" t="s">
        <v>101</v>
      </c>
      <c r="F8" s="15" t="s">
        <v>102</v>
      </c>
      <c r="G8" s="15">
        <v>120600</v>
      </c>
      <c r="H8" s="15">
        <f t="shared" si="0"/>
        <v>110601</v>
      </c>
      <c r="I8" s="9" t="s">
        <v>103</v>
      </c>
      <c r="J8" s="28" t="s">
        <v>104</v>
      </c>
      <c r="K8" s="28" t="s">
        <v>84</v>
      </c>
      <c r="L8" s="29"/>
      <c r="M8" s="5"/>
      <c r="O8" s="32"/>
      <c r="P8" s="39"/>
      <c r="Q8" s="32"/>
      <c r="R8" s="45"/>
      <c r="S8" s="45"/>
      <c r="T8" s="46"/>
      <c r="V8" s="5"/>
      <c r="W8" s="36"/>
    </row>
    <row r="9" spans="1:23">
      <c r="A9" s="9">
        <v>6</v>
      </c>
      <c r="B9" s="15" t="s">
        <v>109</v>
      </c>
      <c r="C9" s="15">
        <v>3.4</v>
      </c>
      <c r="D9" s="15">
        <v>13.2</v>
      </c>
      <c r="E9" s="15" t="s">
        <v>101</v>
      </c>
      <c r="F9" s="15" t="s">
        <v>102</v>
      </c>
      <c r="G9" s="15">
        <v>112600</v>
      </c>
      <c r="H9" s="15">
        <f t="shared" si="0"/>
        <v>102601</v>
      </c>
      <c r="I9" s="9" t="s">
        <v>103</v>
      </c>
      <c r="J9" s="28" t="s">
        <v>104</v>
      </c>
      <c r="K9" s="28" t="s">
        <v>84</v>
      </c>
      <c r="L9" s="29"/>
      <c r="M9" s="5"/>
      <c r="O9" s="32"/>
      <c r="P9" s="39"/>
      <c r="Q9" s="32"/>
      <c r="R9" s="45"/>
      <c r="S9" s="45"/>
      <c r="T9" s="46"/>
      <c r="V9" s="5"/>
      <c r="W9" s="36"/>
    </row>
    <row r="10" spans="1:23">
      <c r="A10" s="9">
        <v>7</v>
      </c>
      <c r="B10" s="15" t="s">
        <v>110</v>
      </c>
      <c r="C10" s="15">
        <v>3.4</v>
      </c>
      <c r="D10" s="15">
        <v>13.2</v>
      </c>
      <c r="E10" s="15" t="s">
        <v>101</v>
      </c>
      <c r="F10" s="15" t="s">
        <v>102</v>
      </c>
      <c r="G10" s="15">
        <v>92200</v>
      </c>
      <c r="H10" s="15">
        <f t="shared" ref="H10:H16" si="1">G10-21800</f>
        <v>70400</v>
      </c>
      <c r="I10" s="9" t="s">
        <v>103</v>
      </c>
      <c r="J10" s="28" t="s">
        <v>104</v>
      </c>
      <c r="K10" s="28" t="s">
        <v>84</v>
      </c>
      <c r="L10" s="40"/>
      <c r="M10" s="5"/>
      <c r="O10" s="32"/>
      <c r="P10" s="39"/>
      <c r="Q10" s="32"/>
      <c r="R10" s="5"/>
      <c r="S10" s="5"/>
      <c r="T10" s="47"/>
      <c r="V10" s="5"/>
      <c r="W10" s="36"/>
    </row>
    <row r="11" spans="1:23">
      <c r="A11" s="9">
        <v>8</v>
      </c>
      <c r="B11" s="15" t="s">
        <v>111</v>
      </c>
      <c r="C11" s="15">
        <v>3.4</v>
      </c>
      <c r="D11" s="15">
        <v>13.2</v>
      </c>
      <c r="E11" s="15" t="s">
        <v>101</v>
      </c>
      <c r="F11" s="15" t="s">
        <v>102</v>
      </c>
      <c r="G11" s="15">
        <v>101200</v>
      </c>
      <c r="H11" s="15">
        <f t="shared" si="1"/>
        <v>79400</v>
      </c>
      <c r="I11" s="9" t="s">
        <v>103</v>
      </c>
      <c r="J11" s="28" t="s">
        <v>104</v>
      </c>
      <c r="K11" s="28" t="s">
        <v>84</v>
      </c>
      <c r="L11" s="40"/>
      <c r="M11" s="5"/>
      <c r="O11" s="32"/>
      <c r="P11" s="39"/>
      <c r="Q11" s="32"/>
      <c r="R11" s="5"/>
      <c r="S11" s="5"/>
      <c r="T11" s="47"/>
      <c r="V11" s="5"/>
      <c r="W11" s="36"/>
    </row>
    <row r="12" spans="1:23">
      <c r="A12" s="9">
        <v>9</v>
      </c>
      <c r="B12" s="15" t="s">
        <v>112</v>
      </c>
      <c r="C12" s="15">
        <v>3.4</v>
      </c>
      <c r="D12" s="15">
        <v>13.2</v>
      </c>
      <c r="E12" s="15" t="s">
        <v>101</v>
      </c>
      <c r="F12" s="15" t="s">
        <v>102</v>
      </c>
      <c r="G12" s="15">
        <v>109200</v>
      </c>
      <c r="H12" s="15">
        <f t="shared" si="1"/>
        <v>87400</v>
      </c>
      <c r="I12" s="9" t="s">
        <v>103</v>
      </c>
      <c r="J12" s="28" t="s">
        <v>104</v>
      </c>
      <c r="K12" s="28" t="s">
        <v>84</v>
      </c>
      <c r="L12" s="40"/>
      <c r="M12" s="5"/>
      <c r="O12" s="32"/>
      <c r="P12" s="39"/>
      <c r="Q12" s="32"/>
      <c r="R12" s="5"/>
      <c r="S12" s="5"/>
      <c r="T12" s="47"/>
      <c r="V12" s="5"/>
      <c r="W12" s="36"/>
    </row>
    <row r="13" spans="1:23">
      <c r="A13" s="9">
        <v>10</v>
      </c>
      <c r="B13" s="15" t="s">
        <v>113</v>
      </c>
      <c r="C13" s="15">
        <v>3.4</v>
      </c>
      <c r="D13" s="15">
        <v>13.2</v>
      </c>
      <c r="E13" s="15" t="s">
        <v>101</v>
      </c>
      <c r="F13" s="15" t="s">
        <v>102</v>
      </c>
      <c r="G13" s="15">
        <v>109200</v>
      </c>
      <c r="H13" s="15">
        <f t="shared" si="1"/>
        <v>87400</v>
      </c>
      <c r="I13" s="9" t="s">
        <v>103</v>
      </c>
      <c r="J13" s="28" t="s">
        <v>104</v>
      </c>
      <c r="K13" s="28" t="s">
        <v>84</v>
      </c>
      <c r="L13" s="40"/>
      <c r="M13" s="5"/>
      <c r="O13" s="32"/>
      <c r="P13" s="39"/>
      <c r="Q13" s="32"/>
      <c r="R13" s="5"/>
      <c r="S13" s="5"/>
      <c r="T13" s="47"/>
      <c r="V13" s="5"/>
      <c r="W13" s="36"/>
    </row>
    <row r="14" spans="1:23">
      <c r="A14" s="9">
        <v>11</v>
      </c>
      <c r="B14" s="15" t="s">
        <v>114</v>
      </c>
      <c r="C14" s="15">
        <v>3.4</v>
      </c>
      <c r="D14" s="15">
        <v>13.2</v>
      </c>
      <c r="E14" s="15" t="s">
        <v>101</v>
      </c>
      <c r="F14" s="15" t="s">
        <v>102</v>
      </c>
      <c r="G14" s="15">
        <v>109200</v>
      </c>
      <c r="H14" s="15">
        <f t="shared" si="1"/>
        <v>87400</v>
      </c>
      <c r="I14" s="9" t="s">
        <v>103</v>
      </c>
      <c r="J14" s="28" t="s">
        <v>104</v>
      </c>
      <c r="K14" s="28" t="s">
        <v>84</v>
      </c>
      <c r="L14" s="40"/>
      <c r="M14" s="5"/>
      <c r="O14" s="32"/>
      <c r="P14" s="39"/>
      <c r="Q14" s="32"/>
      <c r="R14" s="5"/>
      <c r="S14" s="5"/>
      <c r="T14" s="47"/>
      <c r="V14" s="5"/>
      <c r="W14" s="36"/>
    </row>
    <row r="15" spans="1:23">
      <c r="A15" s="9">
        <v>12</v>
      </c>
      <c r="B15" s="15" t="s">
        <v>115</v>
      </c>
      <c r="C15" s="15">
        <v>3.4</v>
      </c>
      <c r="D15" s="15">
        <v>13.2</v>
      </c>
      <c r="E15" s="15" t="s">
        <v>101</v>
      </c>
      <c r="F15" s="15" t="s">
        <v>102</v>
      </c>
      <c r="G15" s="15">
        <v>101200</v>
      </c>
      <c r="H15" s="15">
        <f t="shared" si="1"/>
        <v>79400</v>
      </c>
      <c r="I15" s="9" t="s">
        <v>103</v>
      </c>
      <c r="J15" s="28" t="s">
        <v>104</v>
      </c>
      <c r="K15" s="28" t="s">
        <v>84</v>
      </c>
      <c r="L15" s="40"/>
      <c r="M15" s="5"/>
      <c r="O15" s="32"/>
      <c r="P15" s="39"/>
      <c r="Q15" s="32"/>
      <c r="R15" s="5"/>
      <c r="S15" s="5"/>
      <c r="T15" s="47"/>
      <c r="V15" s="5"/>
      <c r="W15" s="36"/>
    </row>
    <row r="16" spans="1:23">
      <c r="A16" s="9">
        <v>13</v>
      </c>
      <c r="B16" s="15" t="s">
        <v>116</v>
      </c>
      <c r="C16" s="15">
        <v>3.4</v>
      </c>
      <c r="D16" s="15">
        <v>13.2</v>
      </c>
      <c r="E16" s="15" t="s">
        <v>101</v>
      </c>
      <c r="F16" s="15" t="s">
        <v>102</v>
      </c>
      <c r="G16" s="15">
        <v>94200</v>
      </c>
      <c r="H16" s="15">
        <f t="shared" si="1"/>
        <v>72400</v>
      </c>
      <c r="I16" s="9" t="s">
        <v>103</v>
      </c>
      <c r="J16" s="28" t="s">
        <v>104</v>
      </c>
      <c r="K16" s="28" t="s">
        <v>84</v>
      </c>
      <c r="L16" s="40"/>
      <c r="M16" s="5"/>
      <c r="O16" s="32"/>
      <c r="P16" s="39"/>
      <c r="Q16" s="32"/>
      <c r="R16" s="5"/>
      <c r="S16" s="5"/>
      <c r="T16" s="47"/>
      <c r="V16" s="5"/>
      <c r="W16" s="36"/>
    </row>
    <row r="17" spans="1:23">
      <c r="A17" s="85"/>
      <c r="B17" s="86"/>
      <c r="C17" s="86"/>
      <c r="D17" s="86">
        <f>SUM(D4:D16)</f>
        <v>171.59999999999997</v>
      </c>
      <c r="E17" s="88"/>
      <c r="F17" s="86">
        <f>H17/A16</f>
        <v>91262</v>
      </c>
      <c r="G17" s="86"/>
      <c r="H17" s="86">
        <f>SUM(H4:H16)</f>
        <v>1186406</v>
      </c>
      <c r="I17" s="85"/>
      <c r="J17" s="87"/>
      <c r="K17" s="87"/>
      <c r="L17" s="53"/>
      <c r="M17" s="5"/>
      <c r="O17" s="32"/>
      <c r="P17" s="39"/>
      <c r="Q17" s="32"/>
      <c r="R17" s="5"/>
      <c r="S17" s="5"/>
      <c r="T17" s="47"/>
      <c r="V17" s="5"/>
      <c r="W17" s="36"/>
    </row>
    <row r="18" spans="1:23">
      <c r="A18" s="148" t="s">
        <v>158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</sheetData>
  <mergeCells count="4">
    <mergeCell ref="A1:L1"/>
    <mergeCell ref="A2:E2"/>
    <mergeCell ref="J2:L2"/>
    <mergeCell ref="A18:L18"/>
  </mergeCells>
  <phoneticPr fontId="26" type="noConversion"/>
  <conditionalFormatting sqref="B4:B9">
    <cfRule type="duplicateValues" dxfId="23" priority="53"/>
    <cfRule type="duplicateValues" dxfId="22" priority="54"/>
  </conditionalFormatting>
  <conditionalFormatting sqref="B10:B17">
    <cfRule type="duplicateValues" dxfId="21" priority="1"/>
    <cfRule type="duplicateValues" dxfId="20" priority="2"/>
  </conditionalFormatting>
  <pageMargins left="0.43307086614173229" right="0.35433070866141736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EZ45"/>
  <sheetViews>
    <sheetView topLeftCell="A12" workbookViewId="0">
      <selection sqref="A1:L45"/>
    </sheetView>
  </sheetViews>
  <sheetFormatPr defaultColWidth="9" defaultRowHeight="13.5"/>
  <cols>
    <col min="1" max="1" width="4.875" style="1" customWidth="1"/>
    <col min="2" max="2" width="11.75" style="1" customWidth="1"/>
    <col min="3" max="3" width="8.25" style="1" customWidth="1"/>
    <col min="4" max="4" width="6.875" style="1" customWidth="1"/>
    <col min="5" max="5" width="8.625" style="1" customWidth="1"/>
    <col min="6" max="6" width="9.875" style="1" customWidth="1"/>
    <col min="7" max="7" width="9.625" style="4" hidden="1" customWidth="1"/>
    <col min="8" max="8" width="8.5" style="4" customWidth="1"/>
    <col min="9" max="9" width="5.625" style="1" customWidth="1"/>
    <col min="10" max="10" width="8.5" style="1" customWidth="1"/>
    <col min="11" max="11" width="7.125" style="1" customWidth="1"/>
    <col min="12" max="12" width="6.75" style="1" customWidth="1"/>
    <col min="13" max="13" width="12.875" style="1"/>
    <col min="14" max="14" width="14.375" style="5" customWidth="1"/>
    <col min="15" max="15" width="9" style="1"/>
    <col min="16" max="16" width="11" style="1" customWidth="1"/>
    <col min="17" max="17" width="12.875" style="1"/>
    <col min="18" max="18" width="11.75" style="1" customWidth="1"/>
    <col min="19" max="19" width="12.875" style="1"/>
    <col min="20" max="20" width="9" style="5"/>
    <col min="21" max="16380" width="9" style="1"/>
    <col min="16381" max="16384" width="9" style="6"/>
  </cols>
  <sheetData>
    <row r="1" spans="1:22" s="1" customFormat="1" ht="37.5" customHeight="1">
      <c r="A1" s="146" t="s">
        <v>88</v>
      </c>
      <c r="B1" s="146"/>
      <c r="C1" s="146"/>
      <c r="D1" s="146"/>
      <c r="E1" s="146"/>
      <c r="F1" s="146"/>
      <c r="G1" s="149"/>
      <c r="H1" s="149"/>
      <c r="I1" s="146"/>
      <c r="J1" s="146"/>
      <c r="K1" s="146"/>
      <c r="L1" s="146"/>
      <c r="N1" s="5"/>
      <c r="T1" s="5"/>
    </row>
    <row r="2" spans="1:22" s="2" customFormat="1" ht="24.75" customHeight="1">
      <c r="A2" s="139" t="s">
        <v>117</v>
      </c>
      <c r="B2" s="139"/>
      <c r="C2" s="139"/>
      <c r="D2" s="139"/>
      <c r="E2" s="139"/>
      <c r="F2" s="153" t="s">
        <v>118</v>
      </c>
      <c r="G2" s="154"/>
      <c r="H2" s="154"/>
      <c r="I2" s="154"/>
      <c r="J2" s="154"/>
      <c r="K2" s="154"/>
      <c r="L2" s="154"/>
      <c r="M2" s="7"/>
      <c r="N2" s="22"/>
      <c r="T2" s="31"/>
    </row>
    <row r="3" spans="1:22" s="1" customFormat="1" ht="28.5" customHeight="1">
      <c r="A3" s="89" t="s">
        <v>91</v>
      </c>
      <c r="B3" s="89" t="s">
        <v>92</v>
      </c>
      <c r="C3" s="89" t="s">
        <v>93</v>
      </c>
      <c r="D3" s="89" t="s">
        <v>94</v>
      </c>
      <c r="E3" s="89" t="s">
        <v>76</v>
      </c>
      <c r="F3" s="89" t="s">
        <v>95</v>
      </c>
      <c r="G3" s="90" t="s">
        <v>96</v>
      </c>
      <c r="H3" s="90" t="s">
        <v>97</v>
      </c>
      <c r="I3" s="89" t="s">
        <v>98</v>
      </c>
      <c r="J3" s="89" t="s">
        <v>99</v>
      </c>
      <c r="K3" s="89" t="s">
        <v>79</v>
      </c>
      <c r="L3" s="89" t="s">
        <v>80</v>
      </c>
      <c r="M3" s="5"/>
      <c r="N3" s="23"/>
      <c r="P3" s="24"/>
      <c r="Q3" s="32"/>
      <c r="R3" s="33"/>
      <c r="S3" s="34"/>
      <c r="T3" s="24"/>
      <c r="U3" s="34"/>
      <c r="V3" s="23"/>
    </row>
    <row r="4" spans="1:22" s="3" customFormat="1">
      <c r="A4" s="9">
        <v>1</v>
      </c>
      <c r="B4" s="10" t="s">
        <v>119</v>
      </c>
      <c r="C4" s="9">
        <v>3.4</v>
      </c>
      <c r="D4" s="11">
        <v>13.2</v>
      </c>
      <c r="E4" s="12" t="s">
        <v>101</v>
      </c>
      <c r="F4" s="9" t="s">
        <v>102</v>
      </c>
      <c r="G4" s="13">
        <v>110000</v>
      </c>
      <c r="H4" s="14">
        <f>G4-22000</f>
        <v>88000</v>
      </c>
      <c r="I4" s="9" t="s">
        <v>103</v>
      </c>
      <c r="J4" s="25" t="s">
        <v>104</v>
      </c>
      <c r="K4" s="25" t="s">
        <v>84</v>
      </c>
      <c r="L4" s="26"/>
      <c r="N4" s="27"/>
      <c r="O4" s="27"/>
      <c r="P4" s="27"/>
      <c r="Q4" s="35"/>
      <c r="R4" s="27"/>
      <c r="S4" s="27"/>
      <c r="T4" s="27"/>
      <c r="V4" s="27"/>
    </row>
    <row r="5" spans="1:22" s="1" customFormat="1">
      <c r="A5" s="9">
        <v>2</v>
      </c>
      <c r="B5" s="10" t="s">
        <v>120</v>
      </c>
      <c r="C5" s="15">
        <v>3.4</v>
      </c>
      <c r="D5" s="11">
        <v>13.2</v>
      </c>
      <c r="E5" s="12" t="s">
        <v>101</v>
      </c>
      <c r="F5" s="15" t="s">
        <v>102</v>
      </c>
      <c r="G5" s="13">
        <v>110000</v>
      </c>
      <c r="H5" s="14">
        <f t="shared" ref="H5:H40" si="0">G5-22000</f>
        <v>88000</v>
      </c>
      <c r="I5" s="9" t="s">
        <v>103</v>
      </c>
      <c r="J5" s="28" t="s">
        <v>104</v>
      </c>
      <c r="K5" s="28" t="s">
        <v>84</v>
      </c>
      <c r="L5" s="29"/>
      <c r="N5" s="5"/>
      <c r="O5" s="5"/>
      <c r="P5" s="5"/>
      <c r="Q5" s="36"/>
      <c r="R5" s="5"/>
      <c r="S5" s="5"/>
      <c r="T5" s="5"/>
      <c r="V5" s="5"/>
    </row>
    <row r="6" spans="1:22" s="1" customFormat="1">
      <c r="A6" s="9">
        <v>3</v>
      </c>
      <c r="B6" s="10" t="s">
        <v>121</v>
      </c>
      <c r="C6" s="15">
        <v>3.4</v>
      </c>
      <c r="D6" s="11">
        <v>13.2</v>
      </c>
      <c r="E6" s="12" t="s">
        <v>101</v>
      </c>
      <c r="F6" s="15" t="s">
        <v>102</v>
      </c>
      <c r="G6" s="13">
        <v>110000</v>
      </c>
      <c r="H6" s="14">
        <f t="shared" si="0"/>
        <v>88000</v>
      </c>
      <c r="I6" s="9" t="s">
        <v>103</v>
      </c>
      <c r="J6" s="28" t="s">
        <v>104</v>
      </c>
      <c r="K6" s="28" t="s">
        <v>84</v>
      </c>
      <c r="L6" s="29"/>
      <c r="N6" s="5"/>
      <c r="O6" s="5"/>
      <c r="P6" s="5"/>
      <c r="Q6" s="36"/>
      <c r="R6" s="5"/>
      <c r="S6" s="5"/>
      <c r="T6" s="5"/>
      <c r="V6" s="5"/>
    </row>
    <row r="7" spans="1:22" s="1" customFormat="1">
      <c r="A7" s="9">
        <v>4</v>
      </c>
      <c r="B7" s="10" t="s">
        <v>122</v>
      </c>
      <c r="C7" s="15">
        <v>3.4</v>
      </c>
      <c r="D7" s="11">
        <v>13.2</v>
      </c>
      <c r="E7" s="12" t="s">
        <v>101</v>
      </c>
      <c r="F7" s="15" t="s">
        <v>102</v>
      </c>
      <c r="G7" s="13">
        <v>110000</v>
      </c>
      <c r="H7" s="14">
        <f t="shared" si="0"/>
        <v>88000</v>
      </c>
      <c r="I7" s="9" t="s">
        <v>103</v>
      </c>
      <c r="J7" s="28" t="s">
        <v>104</v>
      </c>
      <c r="K7" s="28" t="s">
        <v>84</v>
      </c>
      <c r="L7" s="30"/>
      <c r="N7" s="5"/>
      <c r="O7" s="5"/>
      <c r="P7" s="5"/>
      <c r="Q7" s="36"/>
      <c r="R7" s="5"/>
      <c r="S7" s="5"/>
      <c r="T7" s="5"/>
      <c r="V7" s="5"/>
    </row>
    <row r="8" spans="1:22" s="1" customFormat="1">
      <c r="A8" s="9">
        <v>5</v>
      </c>
      <c r="B8" s="10" t="s">
        <v>123</v>
      </c>
      <c r="C8" s="15">
        <v>3.4</v>
      </c>
      <c r="D8" s="11">
        <v>13.2</v>
      </c>
      <c r="E8" s="12" t="s">
        <v>101</v>
      </c>
      <c r="F8" s="15" t="s">
        <v>102</v>
      </c>
      <c r="G8" s="13">
        <v>110000</v>
      </c>
      <c r="H8" s="14">
        <f t="shared" si="0"/>
        <v>88000</v>
      </c>
      <c r="I8" s="9" t="s">
        <v>103</v>
      </c>
      <c r="J8" s="28" t="s">
        <v>104</v>
      </c>
      <c r="K8" s="28" t="s">
        <v>84</v>
      </c>
      <c r="L8" s="29"/>
      <c r="N8" s="5"/>
      <c r="O8" s="5"/>
      <c r="P8" s="5"/>
      <c r="Q8" s="36"/>
      <c r="R8" s="5"/>
      <c r="S8" s="5"/>
      <c r="T8" s="5"/>
      <c r="V8" s="5"/>
    </row>
    <row r="9" spans="1:22" s="1" customFormat="1">
      <c r="A9" s="9">
        <v>6</v>
      </c>
      <c r="B9" s="10" t="s">
        <v>124</v>
      </c>
      <c r="C9" s="15">
        <v>3.4</v>
      </c>
      <c r="D9" s="11">
        <v>13.2</v>
      </c>
      <c r="E9" s="12" t="s">
        <v>101</v>
      </c>
      <c r="F9" s="15" t="s">
        <v>102</v>
      </c>
      <c r="G9" s="13">
        <v>110000</v>
      </c>
      <c r="H9" s="14">
        <f t="shared" si="0"/>
        <v>88000</v>
      </c>
      <c r="I9" s="9" t="s">
        <v>103</v>
      </c>
      <c r="J9" s="28" t="s">
        <v>104</v>
      </c>
      <c r="K9" s="28" t="s">
        <v>84</v>
      </c>
      <c r="L9" s="29"/>
      <c r="N9" s="5"/>
      <c r="O9" s="5"/>
      <c r="P9" s="5"/>
      <c r="Q9" s="36"/>
      <c r="R9" s="5"/>
      <c r="S9" s="5"/>
      <c r="T9" s="5"/>
      <c r="V9" s="5"/>
    </row>
    <row r="10" spans="1:22" s="1" customFormat="1">
      <c r="A10" s="9">
        <v>7</v>
      </c>
      <c r="B10" s="10" t="s">
        <v>125</v>
      </c>
      <c r="C10" s="15">
        <v>3.4</v>
      </c>
      <c r="D10" s="11">
        <v>13.2</v>
      </c>
      <c r="E10" s="12" t="s">
        <v>101</v>
      </c>
      <c r="F10" s="15" t="s">
        <v>102</v>
      </c>
      <c r="G10" s="13">
        <v>110000</v>
      </c>
      <c r="H10" s="14">
        <f t="shared" si="0"/>
        <v>88000</v>
      </c>
      <c r="I10" s="9" t="s">
        <v>103</v>
      </c>
      <c r="J10" s="28" t="s">
        <v>104</v>
      </c>
      <c r="K10" s="28" t="s">
        <v>84</v>
      </c>
      <c r="L10" s="29"/>
      <c r="N10" s="5"/>
      <c r="O10" s="5"/>
      <c r="P10" s="5"/>
      <c r="Q10" s="36"/>
      <c r="R10" s="5"/>
      <c r="S10" s="5"/>
      <c r="T10" s="5"/>
      <c r="V10" s="5"/>
    </row>
    <row r="11" spans="1:22" s="1" customFormat="1">
      <c r="A11" s="9">
        <v>8</v>
      </c>
      <c r="B11" s="10" t="s">
        <v>126</v>
      </c>
      <c r="C11" s="15">
        <v>3.4</v>
      </c>
      <c r="D11" s="11">
        <v>13.2</v>
      </c>
      <c r="E11" s="12" t="s">
        <v>101</v>
      </c>
      <c r="F11" s="15" t="s">
        <v>102</v>
      </c>
      <c r="G11" s="13">
        <v>110000</v>
      </c>
      <c r="H11" s="14">
        <f t="shared" si="0"/>
        <v>88000</v>
      </c>
      <c r="I11" s="9" t="s">
        <v>103</v>
      </c>
      <c r="J11" s="28" t="s">
        <v>104</v>
      </c>
      <c r="K11" s="28" t="s">
        <v>84</v>
      </c>
      <c r="L11" s="29"/>
      <c r="N11" s="5"/>
      <c r="O11" s="5"/>
      <c r="P11" s="5"/>
      <c r="Q11" s="36"/>
      <c r="R11" s="5"/>
      <c r="S11" s="5"/>
      <c r="T11" s="5"/>
      <c r="V11" s="5"/>
    </row>
    <row r="12" spans="1:22" s="1" customFormat="1">
      <c r="A12" s="9">
        <v>9</v>
      </c>
      <c r="B12" s="10" t="s">
        <v>127</v>
      </c>
      <c r="C12" s="15">
        <v>3.4</v>
      </c>
      <c r="D12" s="11">
        <v>13.2</v>
      </c>
      <c r="E12" s="12" t="s">
        <v>101</v>
      </c>
      <c r="F12" s="15" t="s">
        <v>102</v>
      </c>
      <c r="G12" s="13">
        <v>110000</v>
      </c>
      <c r="H12" s="14">
        <f t="shared" si="0"/>
        <v>88000</v>
      </c>
      <c r="I12" s="9" t="s">
        <v>103</v>
      </c>
      <c r="J12" s="28" t="s">
        <v>104</v>
      </c>
      <c r="K12" s="28" t="s">
        <v>84</v>
      </c>
      <c r="L12" s="29"/>
      <c r="N12" s="5"/>
      <c r="O12" s="5"/>
      <c r="P12" s="5"/>
      <c r="Q12" s="36"/>
      <c r="R12" s="5"/>
      <c r="S12" s="5"/>
      <c r="T12" s="5"/>
      <c r="V12" s="5"/>
    </row>
    <row r="13" spans="1:22" s="1" customFormat="1">
      <c r="A13" s="9">
        <v>10</v>
      </c>
      <c r="B13" s="10" t="s">
        <v>128</v>
      </c>
      <c r="C13" s="15">
        <v>3.4</v>
      </c>
      <c r="D13" s="11">
        <v>13.2</v>
      </c>
      <c r="E13" s="12" t="s">
        <v>101</v>
      </c>
      <c r="F13" s="15" t="s">
        <v>102</v>
      </c>
      <c r="G13" s="13">
        <v>110000</v>
      </c>
      <c r="H13" s="14">
        <f t="shared" si="0"/>
        <v>88000</v>
      </c>
      <c r="I13" s="9" t="s">
        <v>103</v>
      </c>
      <c r="J13" s="28" t="s">
        <v>104</v>
      </c>
      <c r="K13" s="28" t="s">
        <v>84</v>
      </c>
      <c r="L13" s="29"/>
      <c r="N13" s="5"/>
      <c r="O13" s="5"/>
      <c r="P13" s="5"/>
      <c r="Q13" s="36"/>
      <c r="R13" s="5"/>
      <c r="S13" s="5"/>
      <c r="T13" s="5"/>
      <c r="V13" s="5"/>
    </row>
    <row r="14" spans="1:22" s="1" customFormat="1">
      <c r="A14" s="9">
        <v>11</v>
      </c>
      <c r="B14" s="10" t="s">
        <v>129</v>
      </c>
      <c r="C14" s="15">
        <v>3.4</v>
      </c>
      <c r="D14" s="11">
        <v>13.2</v>
      </c>
      <c r="E14" s="12" t="s">
        <v>101</v>
      </c>
      <c r="F14" s="15" t="s">
        <v>102</v>
      </c>
      <c r="G14" s="13">
        <v>110000</v>
      </c>
      <c r="H14" s="14">
        <f t="shared" si="0"/>
        <v>88000</v>
      </c>
      <c r="I14" s="9" t="s">
        <v>103</v>
      </c>
      <c r="J14" s="28" t="s">
        <v>104</v>
      </c>
      <c r="K14" s="28" t="s">
        <v>84</v>
      </c>
      <c r="L14" s="29"/>
      <c r="N14" s="5"/>
      <c r="O14" s="5"/>
      <c r="P14" s="5"/>
      <c r="Q14" s="36"/>
      <c r="R14" s="5"/>
      <c r="S14" s="5"/>
      <c r="T14" s="5"/>
      <c r="V14" s="5"/>
    </row>
    <row r="15" spans="1:22" s="1" customFormat="1">
      <c r="A15" s="9">
        <v>12</v>
      </c>
      <c r="B15" s="10" t="s">
        <v>130</v>
      </c>
      <c r="C15" s="15">
        <v>3.4</v>
      </c>
      <c r="D15" s="11">
        <v>13.2</v>
      </c>
      <c r="E15" s="12" t="s">
        <v>101</v>
      </c>
      <c r="F15" s="15" t="s">
        <v>102</v>
      </c>
      <c r="G15" s="13">
        <v>110000</v>
      </c>
      <c r="H15" s="14">
        <f t="shared" si="0"/>
        <v>88000</v>
      </c>
      <c r="I15" s="9" t="s">
        <v>103</v>
      </c>
      <c r="J15" s="28" t="s">
        <v>104</v>
      </c>
      <c r="K15" s="28" t="s">
        <v>84</v>
      </c>
      <c r="L15" s="29"/>
      <c r="N15" s="5"/>
      <c r="O15" s="5"/>
      <c r="P15" s="5"/>
      <c r="Q15" s="36"/>
      <c r="R15" s="5"/>
      <c r="S15" s="5"/>
      <c r="T15" s="5"/>
      <c r="V15" s="5"/>
    </row>
    <row r="16" spans="1:22" s="1" customFormat="1">
      <c r="A16" s="9">
        <v>13</v>
      </c>
      <c r="B16" s="10" t="s">
        <v>131</v>
      </c>
      <c r="C16" s="15">
        <v>3.4</v>
      </c>
      <c r="D16" s="11">
        <v>13.2</v>
      </c>
      <c r="E16" s="12" t="s">
        <v>101</v>
      </c>
      <c r="F16" s="15" t="s">
        <v>102</v>
      </c>
      <c r="G16" s="13">
        <v>110000</v>
      </c>
      <c r="H16" s="14">
        <f t="shared" si="0"/>
        <v>88000</v>
      </c>
      <c r="I16" s="9" t="s">
        <v>103</v>
      </c>
      <c r="J16" s="28" t="s">
        <v>104</v>
      </c>
      <c r="K16" s="28" t="s">
        <v>84</v>
      </c>
      <c r="L16" s="29"/>
      <c r="N16" s="5"/>
      <c r="O16" s="5"/>
      <c r="P16" s="5"/>
      <c r="Q16" s="36"/>
      <c r="R16" s="5"/>
      <c r="S16" s="5"/>
      <c r="T16" s="5"/>
      <c r="V16" s="5"/>
    </row>
    <row r="17" spans="1:22" s="1" customFormat="1">
      <c r="A17" s="9">
        <v>14</v>
      </c>
      <c r="B17" s="10" t="s">
        <v>132</v>
      </c>
      <c r="C17" s="15">
        <v>3.4</v>
      </c>
      <c r="D17" s="11">
        <v>13.2</v>
      </c>
      <c r="E17" s="12" t="s">
        <v>101</v>
      </c>
      <c r="F17" s="15" t="s">
        <v>102</v>
      </c>
      <c r="G17" s="13">
        <v>110000</v>
      </c>
      <c r="H17" s="14">
        <f t="shared" si="0"/>
        <v>88000</v>
      </c>
      <c r="I17" s="9" t="s">
        <v>103</v>
      </c>
      <c r="J17" s="28" t="s">
        <v>104</v>
      </c>
      <c r="K17" s="28" t="s">
        <v>84</v>
      </c>
      <c r="L17" s="29"/>
      <c r="N17" s="5"/>
      <c r="O17" s="5"/>
      <c r="P17" s="5"/>
      <c r="Q17" s="36"/>
      <c r="R17" s="5"/>
      <c r="S17" s="5"/>
      <c r="T17" s="5"/>
      <c r="V17" s="5"/>
    </row>
    <row r="18" spans="1:22" s="1" customFormat="1">
      <c r="A18" s="9">
        <v>15</v>
      </c>
      <c r="B18" s="10" t="s">
        <v>133</v>
      </c>
      <c r="C18" s="15">
        <v>3.4</v>
      </c>
      <c r="D18" s="11">
        <v>13.2</v>
      </c>
      <c r="E18" s="12" t="s">
        <v>101</v>
      </c>
      <c r="F18" s="15" t="s">
        <v>102</v>
      </c>
      <c r="G18" s="13">
        <v>110000</v>
      </c>
      <c r="H18" s="14">
        <f t="shared" si="0"/>
        <v>88000</v>
      </c>
      <c r="I18" s="9" t="s">
        <v>103</v>
      </c>
      <c r="J18" s="28" t="s">
        <v>104</v>
      </c>
      <c r="K18" s="28" t="s">
        <v>84</v>
      </c>
      <c r="L18" s="29"/>
      <c r="N18" s="5"/>
      <c r="O18" s="5"/>
      <c r="P18" s="5"/>
      <c r="Q18" s="36"/>
      <c r="R18" s="5"/>
      <c r="S18" s="5"/>
      <c r="T18" s="5"/>
      <c r="V18" s="5"/>
    </row>
    <row r="19" spans="1:22" s="1" customFormat="1">
      <c r="A19" s="9">
        <v>16</v>
      </c>
      <c r="B19" s="10" t="s">
        <v>134</v>
      </c>
      <c r="C19" s="15">
        <v>3.4</v>
      </c>
      <c r="D19" s="11">
        <v>13.2</v>
      </c>
      <c r="E19" s="12" t="s">
        <v>101</v>
      </c>
      <c r="F19" s="15" t="s">
        <v>102</v>
      </c>
      <c r="G19" s="13">
        <v>110000</v>
      </c>
      <c r="H19" s="14">
        <f t="shared" si="0"/>
        <v>88000</v>
      </c>
      <c r="I19" s="9" t="s">
        <v>103</v>
      </c>
      <c r="J19" s="28" t="s">
        <v>104</v>
      </c>
      <c r="K19" s="28" t="s">
        <v>84</v>
      </c>
      <c r="L19" s="29"/>
      <c r="N19" s="5"/>
      <c r="O19" s="5"/>
      <c r="P19" s="5"/>
      <c r="Q19" s="36"/>
      <c r="R19" s="5"/>
      <c r="S19" s="5"/>
      <c r="T19" s="5"/>
      <c r="V19" s="5"/>
    </row>
    <row r="20" spans="1:22" s="1" customFormat="1">
      <c r="A20" s="9">
        <v>17</v>
      </c>
      <c r="B20" s="10" t="s">
        <v>135</v>
      </c>
      <c r="C20" s="15">
        <v>3.4</v>
      </c>
      <c r="D20" s="11">
        <v>13.2</v>
      </c>
      <c r="E20" s="12" t="s">
        <v>101</v>
      </c>
      <c r="F20" s="15" t="s">
        <v>102</v>
      </c>
      <c r="G20" s="13">
        <v>110000</v>
      </c>
      <c r="H20" s="14">
        <f t="shared" si="0"/>
        <v>88000</v>
      </c>
      <c r="I20" s="9" t="s">
        <v>103</v>
      </c>
      <c r="J20" s="28" t="s">
        <v>104</v>
      </c>
      <c r="K20" s="28" t="s">
        <v>84</v>
      </c>
      <c r="L20" s="29"/>
      <c r="N20" s="5"/>
      <c r="O20" s="5"/>
      <c r="P20" s="5"/>
      <c r="Q20" s="36"/>
      <c r="R20" s="5"/>
      <c r="S20" s="5"/>
      <c r="T20" s="5"/>
      <c r="V20" s="5"/>
    </row>
    <row r="21" spans="1:22" s="1" customFormat="1">
      <c r="A21" s="9">
        <v>18</v>
      </c>
      <c r="B21" s="10" t="s">
        <v>136</v>
      </c>
      <c r="C21" s="15">
        <v>3.4</v>
      </c>
      <c r="D21" s="11">
        <v>13.2</v>
      </c>
      <c r="E21" s="12" t="s">
        <v>101</v>
      </c>
      <c r="F21" s="15" t="s">
        <v>102</v>
      </c>
      <c r="G21" s="13">
        <v>110000</v>
      </c>
      <c r="H21" s="14">
        <f t="shared" si="0"/>
        <v>88000</v>
      </c>
      <c r="I21" s="9" t="s">
        <v>103</v>
      </c>
      <c r="J21" s="28" t="s">
        <v>104</v>
      </c>
      <c r="K21" s="28" t="s">
        <v>84</v>
      </c>
      <c r="L21" s="29"/>
      <c r="N21" s="5"/>
      <c r="O21" s="5"/>
      <c r="P21" s="5"/>
      <c r="Q21" s="36"/>
      <c r="R21" s="5"/>
      <c r="S21" s="5"/>
      <c r="T21" s="5"/>
      <c r="V21" s="5"/>
    </row>
    <row r="22" spans="1:22" s="1" customFormat="1">
      <c r="A22" s="9">
        <v>19</v>
      </c>
      <c r="B22" s="10" t="s">
        <v>137</v>
      </c>
      <c r="C22" s="15">
        <v>3.4</v>
      </c>
      <c r="D22" s="11">
        <v>13.2</v>
      </c>
      <c r="E22" s="12" t="s">
        <v>101</v>
      </c>
      <c r="F22" s="15" t="s">
        <v>102</v>
      </c>
      <c r="G22" s="13">
        <v>110000</v>
      </c>
      <c r="H22" s="14">
        <f t="shared" si="0"/>
        <v>88000</v>
      </c>
      <c r="I22" s="9" t="s">
        <v>103</v>
      </c>
      <c r="J22" s="28" t="s">
        <v>104</v>
      </c>
      <c r="K22" s="28" t="s">
        <v>84</v>
      </c>
      <c r="L22" s="29"/>
      <c r="N22" s="5"/>
      <c r="O22" s="5"/>
      <c r="P22" s="5"/>
      <c r="Q22" s="36"/>
      <c r="R22" s="5"/>
      <c r="S22" s="5"/>
      <c r="T22" s="5"/>
      <c r="V22" s="5"/>
    </row>
    <row r="23" spans="1:22" s="1" customFormat="1">
      <c r="A23" s="9">
        <v>20</v>
      </c>
      <c r="B23" s="10" t="s">
        <v>138</v>
      </c>
      <c r="C23" s="15">
        <v>3.4</v>
      </c>
      <c r="D23" s="11">
        <v>14.4</v>
      </c>
      <c r="E23" s="12" t="s">
        <v>101</v>
      </c>
      <c r="F23" s="15" t="s">
        <v>102</v>
      </c>
      <c r="G23" s="13">
        <v>110000</v>
      </c>
      <c r="H23" s="14">
        <f t="shared" si="0"/>
        <v>88000</v>
      </c>
      <c r="I23" s="9" t="s">
        <v>103</v>
      </c>
      <c r="J23" s="28" t="s">
        <v>104</v>
      </c>
      <c r="K23" s="28" t="s">
        <v>84</v>
      </c>
      <c r="L23" s="29"/>
      <c r="N23" s="5"/>
      <c r="O23" s="5"/>
      <c r="P23" s="5"/>
      <c r="Q23" s="36"/>
      <c r="R23" s="5"/>
      <c r="S23" s="5"/>
      <c r="T23" s="5"/>
      <c r="V23" s="5"/>
    </row>
    <row r="24" spans="1:22" s="1" customFormat="1">
      <c r="A24" s="9">
        <v>21</v>
      </c>
      <c r="B24" s="10" t="s">
        <v>139</v>
      </c>
      <c r="C24" s="15">
        <v>3.4</v>
      </c>
      <c r="D24" s="11">
        <v>13.2</v>
      </c>
      <c r="E24" s="12" t="s">
        <v>101</v>
      </c>
      <c r="F24" s="15" t="s">
        <v>102</v>
      </c>
      <c r="G24" s="13">
        <v>110000</v>
      </c>
      <c r="H24" s="14">
        <f t="shared" si="0"/>
        <v>88000</v>
      </c>
      <c r="I24" s="9" t="s">
        <v>103</v>
      </c>
      <c r="J24" s="28" t="s">
        <v>104</v>
      </c>
      <c r="K24" s="28" t="s">
        <v>84</v>
      </c>
      <c r="L24" s="29"/>
      <c r="N24" s="5"/>
      <c r="O24" s="5"/>
      <c r="P24" s="5"/>
      <c r="Q24" s="36"/>
      <c r="R24" s="5"/>
      <c r="S24" s="5"/>
      <c r="T24" s="5"/>
      <c r="V24" s="5"/>
    </row>
    <row r="25" spans="1:22" s="1" customFormat="1">
      <c r="A25" s="9">
        <v>22</v>
      </c>
      <c r="B25" s="10" t="s">
        <v>140</v>
      </c>
      <c r="C25" s="15">
        <v>3.4</v>
      </c>
      <c r="D25" s="11">
        <v>13.2</v>
      </c>
      <c r="E25" s="12" t="s">
        <v>101</v>
      </c>
      <c r="F25" s="15" t="s">
        <v>102</v>
      </c>
      <c r="G25" s="13">
        <v>110000</v>
      </c>
      <c r="H25" s="14">
        <f t="shared" si="0"/>
        <v>88000</v>
      </c>
      <c r="I25" s="9" t="s">
        <v>103</v>
      </c>
      <c r="J25" s="28" t="s">
        <v>104</v>
      </c>
      <c r="K25" s="28" t="s">
        <v>84</v>
      </c>
      <c r="L25" s="29"/>
      <c r="N25" s="5"/>
      <c r="O25" s="5"/>
      <c r="P25" s="5"/>
      <c r="Q25" s="36"/>
      <c r="R25" s="5"/>
      <c r="S25" s="5"/>
      <c r="T25" s="5"/>
      <c r="V25" s="5"/>
    </row>
    <row r="26" spans="1:22" s="1" customFormat="1">
      <c r="A26" s="9">
        <v>23</v>
      </c>
      <c r="B26" s="10" t="s">
        <v>141</v>
      </c>
      <c r="C26" s="15">
        <v>3.4</v>
      </c>
      <c r="D26" s="11">
        <v>13.2</v>
      </c>
      <c r="E26" s="12" t="s">
        <v>101</v>
      </c>
      <c r="F26" s="15" t="s">
        <v>102</v>
      </c>
      <c r="G26" s="13">
        <v>110000</v>
      </c>
      <c r="H26" s="14">
        <f t="shared" si="0"/>
        <v>88000</v>
      </c>
      <c r="I26" s="9" t="s">
        <v>103</v>
      </c>
      <c r="J26" s="28" t="s">
        <v>104</v>
      </c>
      <c r="K26" s="28" t="s">
        <v>84</v>
      </c>
      <c r="L26" s="29"/>
      <c r="N26" s="5"/>
      <c r="O26" s="5"/>
      <c r="P26" s="5"/>
      <c r="Q26" s="36"/>
      <c r="R26" s="5"/>
      <c r="S26" s="5"/>
      <c r="T26" s="5"/>
      <c r="V26" s="5"/>
    </row>
    <row r="27" spans="1:22" s="1" customFormat="1">
      <c r="A27" s="9">
        <v>24</v>
      </c>
      <c r="B27" s="10" t="s">
        <v>142</v>
      </c>
      <c r="C27" s="15">
        <v>3.4</v>
      </c>
      <c r="D27" s="11">
        <v>13.2</v>
      </c>
      <c r="E27" s="12" t="s">
        <v>101</v>
      </c>
      <c r="F27" s="15" t="s">
        <v>102</v>
      </c>
      <c r="G27" s="13">
        <v>110000</v>
      </c>
      <c r="H27" s="14">
        <f t="shared" si="0"/>
        <v>88000</v>
      </c>
      <c r="I27" s="9" t="s">
        <v>103</v>
      </c>
      <c r="J27" s="28" t="s">
        <v>104</v>
      </c>
      <c r="K27" s="28" t="s">
        <v>84</v>
      </c>
      <c r="L27" s="29"/>
      <c r="N27" s="5"/>
      <c r="O27" s="5"/>
      <c r="P27" s="5"/>
      <c r="Q27" s="36"/>
      <c r="R27" s="5"/>
      <c r="S27" s="5"/>
      <c r="T27" s="5"/>
      <c r="V27" s="5"/>
    </row>
    <row r="28" spans="1:22" s="1" customFormat="1">
      <c r="A28" s="9">
        <v>25</v>
      </c>
      <c r="B28" s="10" t="s">
        <v>143</v>
      </c>
      <c r="C28" s="15">
        <v>3.4</v>
      </c>
      <c r="D28" s="11">
        <v>13.2</v>
      </c>
      <c r="E28" s="12" t="s">
        <v>101</v>
      </c>
      <c r="F28" s="15" t="s">
        <v>102</v>
      </c>
      <c r="G28" s="13">
        <v>110000</v>
      </c>
      <c r="H28" s="14">
        <f t="shared" si="0"/>
        <v>88000</v>
      </c>
      <c r="I28" s="9" t="s">
        <v>103</v>
      </c>
      <c r="J28" s="28" t="s">
        <v>104</v>
      </c>
      <c r="K28" s="28" t="s">
        <v>84</v>
      </c>
      <c r="L28" s="29"/>
      <c r="N28" s="5"/>
      <c r="O28" s="5"/>
      <c r="P28" s="5"/>
      <c r="Q28" s="36"/>
      <c r="R28" s="5"/>
      <c r="S28" s="5"/>
      <c r="T28" s="5"/>
      <c r="V28" s="5"/>
    </row>
    <row r="29" spans="1:22" s="1" customFormat="1">
      <c r="A29" s="9">
        <v>26</v>
      </c>
      <c r="B29" s="10" t="s">
        <v>144</v>
      </c>
      <c r="C29" s="15">
        <v>3.4</v>
      </c>
      <c r="D29" s="11">
        <v>13.2</v>
      </c>
      <c r="E29" s="12" t="s">
        <v>101</v>
      </c>
      <c r="F29" s="15" t="s">
        <v>102</v>
      </c>
      <c r="G29" s="13">
        <v>110000</v>
      </c>
      <c r="H29" s="14">
        <f t="shared" si="0"/>
        <v>88000</v>
      </c>
      <c r="I29" s="9" t="s">
        <v>103</v>
      </c>
      <c r="J29" s="28" t="s">
        <v>104</v>
      </c>
      <c r="K29" s="28" t="s">
        <v>84</v>
      </c>
      <c r="L29" s="29"/>
      <c r="N29" s="5"/>
      <c r="O29" s="5"/>
      <c r="P29" s="5"/>
      <c r="Q29" s="36"/>
      <c r="R29" s="5"/>
      <c r="S29" s="5"/>
      <c r="T29" s="5"/>
      <c r="V29" s="5"/>
    </row>
    <row r="30" spans="1:22" s="1" customFormat="1">
      <c r="A30" s="9">
        <v>27</v>
      </c>
      <c r="B30" s="10" t="s">
        <v>145</v>
      </c>
      <c r="C30" s="15">
        <v>3.4</v>
      </c>
      <c r="D30" s="11">
        <v>13.2</v>
      </c>
      <c r="E30" s="12" t="s">
        <v>101</v>
      </c>
      <c r="F30" s="15" t="s">
        <v>102</v>
      </c>
      <c r="G30" s="13">
        <v>110000</v>
      </c>
      <c r="H30" s="14">
        <f t="shared" si="0"/>
        <v>88000</v>
      </c>
      <c r="I30" s="9" t="s">
        <v>103</v>
      </c>
      <c r="J30" s="28" t="s">
        <v>104</v>
      </c>
      <c r="K30" s="28" t="s">
        <v>84</v>
      </c>
      <c r="L30" s="29"/>
      <c r="N30" s="5"/>
      <c r="O30" s="5"/>
      <c r="P30" s="5"/>
      <c r="Q30" s="36"/>
      <c r="R30" s="5"/>
      <c r="S30" s="5"/>
      <c r="T30" s="5"/>
      <c r="V30" s="5"/>
    </row>
    <row r="31" spans="1:22" s="1" customFormat="1">
      <c r="A31" s="9">
        <v>28</v>
      </c>
      <c r="B31" s="10" t="s">
        <v>146</v>
      </c>
      <c r="C31" s="15">
        <v>3.4</v>
      </c>
      <c r="D31" s="11">
        <v>13.2</v>
      </c>
      <c r="E31" s="12" t="s">
        <v>101</v>
      </c>
      <c r="F31" s="15" t="s">
        <v>102</v>
      </c>
      <c r="G31" s="13">
        <v>110000</v>
      </c>
      <c r="H31" s="14">
        <f t="shared" si="0"/>
        <v>88000</v>
      </c>
      <c r="I31" s="9" t="s">
        <v>103</v>
      </c>
      <c r="J31" s="28" t="s">
        <v>104</v>
      </c>
      <c r="K31" s="28" t="s">
        <v>84</v>
      </c>
      <c r="L31" s="29"/>
      <c r="N31" s="5"/>
      <c r="O31" s="5"/>
      <c r="P31" s="5"/>
      <c r="Q31" s="36"/>
      <c r="R31" s="5"/>
      <c r="S31" s="5"/>
      <c r="T31" s="5"/>
      <c r="V31" s="5"/>
    </row>
    <row r="32" spans="1:22" s="1" customFormat="1">
      <c r="A32" s="9">
        <v>29</v>
      </c>
      <c r="B32" s="10" t="s">
        <v>147</v>
      </c>
      <c r="C32" s="15">
        <v>3.4</v>
      </c>
      <c r="D32" s="11">
        <v>13.2</v>
      </c>
      <c r="E32" s="12" t="s">
        <v>101</v>
      </c>
      <c r="F32" s="15" t="s">
        <v>102</v>
      </c>
      <c r="G32" s="13">
        <v>110000</v>
      </c>
      <c r="H32" s="14">
        <f t="shared" si="0"/>
        <v>88000</v>
      </c>
      <c r="I32" s="9" t="s">
        <v>103</v>
      </c>
      <c r="J32" s="28" t="s">
        <v>104</v>
      </c>
      <c r="K32" s="28" t="s">
        <v>84</v>
      </c>
      <c r="L32" s="29"/>
      <c r="N32" s="5"/>
      <c r="O32" s="5"/>
      <c r="P32" s="5"/>
      <c r="Q32" s="36"/>
      <c r="R32" s="5"/>
      <c r="S32" s="5"/>
      <c r="T32" s="5"/>
      <c r="V32" s="5"/>
    </row>
    <row r="33" spans="1:22" s="1" customFormat="1">
      <c r="A33" s="9">
        <v>30</v>
      </c>
      <c r="B33" s="10" t="s">
        <v>148</v>
      </c>
      <c r="C33" s="15">
        <v>3.4</v>
      </c>
      <c r="D33" s="11">
        <v>13.2</v>
      </c>
      <c r="E33" s="12" t="s">
        <v>101</v>
      </c>
      <c r="F33" s="15" t="s">
        <v>102</v>
      </c>
      <c r="G33" s="13">
        <v>110000</v>
      </c>
      <c r="H33" s="14">
        <f t="shared" si="0"/>
        <v>88000</v>
      </c>
      <c r="I33" s="9" t="s">
        <v>103</v>
      </c>
      <c r="J33" s="28" t="s">
        <v>104</v>
      </c>
      <c r="K33" s="28" t="s">
        <v>84</v>
      </c>
      <c r="L33" s="29"/>
      <c r="N33" s="5"/>
      <c r="O33" s="5"/>
      <c r="P33" s="5"/>
      <c r="Q33" s="36"/>
      <c r="R33" s="5"/>
      <c r="S33" s="5"/>
      <c r="T33" s="5"/>
      <c r="V33" s="5"/>
    </row>
    <row r="34" spans="1:22" s="1" customFormat="1">
      <c r="A34" s="9">
        <v>31</v>
      </c>
      <c r="B34" s="10" t="s">
        <v>149</v>
      </c>
      <c r="C34" s="15">
        <v>3.4</v>
      </c>
      <c r="D34" s="11">
        <v>13.2</v>
      </c>
      <c r="E34" s="12" t="s">
        <v>101</v>
      </c>
      <c r="F34" s="15" t="s">
        <v>102</v>
      </c>
      <c r="G34" s="13">
        <v>110000</v>
      </c>
      <c r="H34" s="14">
        <f t="shared" si="0"/>
        <v>88000</v>
      </c>
      <c r="I34" s="9" t="s">
        <v>103</v>
      </c>
      <c r="J34" s="28" t="s">
        <v>104</v>
      </c>
      <c r="K34" s="28" t="s">
        <v>84</v>
      </c>
      <c r="L34" s="29"/>
      <c r="N34" s="5"/>
      <c r="O34" s="5"/>
      <c r="P34" s="5"/>
      <c r="Q34" s="36"/>
      <c r="R34" s="5"/>
      <c r="S34" s="5"/>
      <c r="T34" s="5"/>
      <c r="V34" s="5"/>
    </row>
    <row r="35" spans="1:22" s="1" customFormat="1">
      <c r="A35" s="9">
        <v>32</v>
      </c>
      <c r="B35" s="10" t="s">
        <v>150</v>
      </c>
      <c r="C35" s="15">
        <v>3.4</v>
      </c>
      <c r="D35" s="11">
        <v>13.2</v>
      </c>
      <c r="E35" s="12" t="s">
        <v>101</v>
      </c>
      <c r="F35" s="15" t="s">
        <v>102</v>
      </c>
      <c r="G35" s="13">
        <v>110000</v>
      </c>
      <c r="H35" s="14">
        <f t="shared" si="0"/>
        <v>88000</v>
      </c>
      <c r="I35" s="9" t="s">
        <v>103</v>
      </c>
      <c r="J35" s="28" t="s">
        <v>104</v>
      </c>
      <c r="K35" s="28" t="s">
        <v>84</v>
      </c>
      <c r="L35" s="29"/>
      <c r="N35" s="5"/>
      <c r="O35" s="5"/>
      <c r="P35" s="5"/>
      <c r="Q35" s="36"/>
      <c r="R35" s="5"/>
      <c r="S35" s="5"/>
      <c r="T35" s="5"/>
      <c r="V35" s="5"/>
    </row>
    <row r="36" spans="1:22" s="1" customFormat="1">
      <c r="A36" s="9">
        <v>33</v>
      </c>
      <c r="B36" s="10" t="s">
        <v>151</v>
      </c>
      <c r="C36" s="15">
        <v>3.4</v>
      </c>
      <c r="D36" s="11">
        <v>13.2</v>
      </c>
      <c r="E36" s="12" t="s">
        <v>101</v>
      </c>
      <c r="F36" s="15" t="s">
        <v>102</v>
      </c>
      <c r="G36" s="13">
        <v>110000</v>
      </c>
      <c r="H36" s="14">
        <f t="shared" si="0"/>
        <v>88000</v>
      </c>
      <c r="I36" s="9" t="s">
        <v>103</v>
      </c>
      <c r="J36" s="28" t="s">
        <v>104</v>
      </c>
      <c r="K36" s="28" t="s">
        <v>84</v>
      </c>
      <c r="L36" s="29"/>
      <c r="N36" s="5"/>
      <c r="O36" s="5"/>
      <c r="P36" s="5"/>
      <c r="Q36" s="36"/>
      <c r="R36" s="5"/>
      <c r="S36" s="5"/>
      <c r="T36" s="5"/>
      <c r="V36" s="5"/>
    </row>
    <row r="37" spans="1:22" s="1" customFormat="1">
      <c r="A37" s="9">
        <v>34</v>
      </c>
      <c r="B37" s="10" t="s">
        <v>152</v>
      </c>
      <c r="C37" s="15">
        <v>3.4</v>
      </c>
      <c r="D37" s="11">
        <v>13.2</v>
      </c>
      <c r="E37" s="12" t="s">
        <v>101</v>
      </c>
      <c r="F37" s="15" t="s">
        <v>102</v>
      </c>
      <c r="G37" s="13">
        <v>110000</v>
      </c>
      <c r="H37" s="14">
        <f t="shared" si="0"/>
        <v>88000</v>
      </c>
      <c r="I37" s="9" t="s">
        <v>103</v>
      </c>
      <c r="J37" s="28" t="s">
        <v>104</v>
      </c>
      <c r="K37" s="28" t="s">
        <v>84</v>
      </c>
      <c r="L37" s="29"/>
      <c r="N37" s="5"/>
      <c r="O37" s="5"/>
      <c r="P37" s="5"/>
      <c r="Q37" s="36"/>
      <c r="R37" s="5"/>
      <c r="S37" s="5"/>
      <c r="T37" s="5"/>
      <c r="V37" s="5"/>
    </row>
    <row r="38" spans="1:22" s="1" customFormat="1">
      <c r="A38" s="9">
        <v>35</v>
      </c>
      <c r="B38" s="10" t="s">
        <v>153</v>
      </c>
      <c r="C38" s="15">
        <v>3.4</v>
      </c>
      <c r="D38" s="11">
        <v>13.2</v>
      </c>
      <c r="E38" s="12" t="s">
        <v>101</v>
      </c>
      <c r="F38" s="15" t="s">
        <v>102</v>
      </c>
      <c r="G38" s="13">
        <v>110000</v>
      </c>
      <c r="H38" s="14">
        <f t="shared" si="0"/>
        <v>88000</v>
      </c>
      <c r="I38" s="9" t="s">
        <v>103</v>
      </c>
      <c r="J38" s="28" t="s">
        <v>104</v>
      </c>
      <c r="K38" s="28" t="s">
        <v>84</v>
      </c>
      <c r="L38" s="29"/>
      <c r="N38" s="5"/>
      <c r="O38" s="5"/>
      <c r="P38" s="5"/>
      <c r="Q38" s="36"/>
      <c r="R38" s="5"/>
      <c r="S38" s="5"/>
      <c r="T38" s="5"/>
      <c r="V38" s="5"/>
    </row>
    <row r="39" spans="1:22" s="1" customFormat="1">
      <c r="A39" s="9">
        <v>36</v>
      </c>
      <c r="B39" s="10" t="s">
        <v>154</v>
      </c>
      <c r="C39" s="15">
        <v>3.4</v>
      </c>
      <c r="D39" s="11">
        <v>13.2</v>
      </c>
      <c r="E39" s="12" t="s">
        <v>101</v>
      </c>
      <c r="F39" s="15" t="s">
        <v>102</v>
      </c>
      <c r="G39" s="13">
        <v>110000</v>
      </c>
      <c r="H39" s="14">
        <f t="shared" si="0"/>
        <v>88000</v>
      </c>
      <c r="I39" s="9" t="s">
        <v>103</v>
      </c>
      <c r="J39" s="28" t="s">
        <v>104</v>
      </c>
      <c r="K39" s="28" t="s">
        <v>84</v>
      </c>
      <c r="L39" s="29"/>
      <c r="N39" s="5"/>
      <c r="O39" s="5"/>
      <c r="P39" s="5"/>
      <c r="Q39" s="36"/>
      <c r="R39" s="5"/>
      <c r="S39" s="5"/>
      <c r="T39" s="5"/>
      <c r="V39" s="5"/>
    </row>
    <row r="40" spans="1:22" s="1" customFormat="1">
      <c r="A40" s="9">
        <v>37</v>
      </c>
      <c r="B40" s="10" t="s">
        <v>155</v>
      </c>
      <c r="C40" s="15">
        <v>3.4</v>
      </c>
      <c r="D40" s="16">
        <v>13.2</v>
      </c>
      <c r="E40" s="12" t="s">
        <v>101</v>
      </c>
      <c r="F40" s="15" t="s">
        <v>102</v>
      </c>
      <c r="G40" s="13">
        <v>110000</v>
      </c>
      <c r="H40" s="14">
        <f t="shared" si="0"/>
        <v>88000</v>
      </c>
      <c r="I40" s="9" t="s">
        <v>103</v>
      </c>
      <c r="J40" s="28" t="s">
        <v>104</v>
      </c>
      <c r="K40" s="28" t="s">
        <v>84</v>
      </c>
      <c r="L40" s="29"/>
      <c r="N40" s="5"/>
      <c r="O40" s="5"/>
      <c r="P40" s="5"/>
      <c r="Q40" s="36"/>
      <c r="R40" s="5"/>
      <c r="S40" s="5"/>
      <c r="T40" s="5"/>
      <c r="V40" s="5"/>
    </row>
    <row r="41" spans="1:22" s="1" customFormat="1">
      <c r="A41" s="9"/>
      <c r="B41" s="17"/>
      <c r="C41" s="15"/>
      <c r="D41" s="18"/>
      <c r="E41" s="15"/>
      <c r="F41" s="19"/>
      <c r="G41" s="20"/>
      <c r="H41" s="20"/>
      <c r="I41" s="9"/>
      <c r="J41" s="28"/>
      <c r="K41" s="28"/>
      <c r="L41" s="29"/>
      <c r="N41" s="5"/>
      <c r="O41" s="5"/>
      <c r="P41" s="5"/>
      <c r="Q41" s="36"/>
      <c r="R41" s="5"/>
      <c r="S41" s="5"/>
      <c r="T41" s="5"/>
      <c r="V41" s="5"/>
    </row>
    <row r="42" spans="1:22" s="1" customFormat="1">
      <c r="A42" s="9"/>
      <c r="B42" s="17"/>
      <c r="C42" s="15"/>
      <c r="D42" s="18"/>
      <c r="E42" s="15"/>
      <c r="F42" s="19"/>
      <c r="G42" s="20"/>
      <c r="H42" s="20"/>
      <c r="I42" s="9"/>
      <c r="J42" s="28"/>
      <c r="K42" s="28"/>
      <c r="L42" s="29"/>
      <c r="N42" s="5"/>
      <c r="O42" s="5"/>
      <c r="P42" s="5"/>
      <c r="Q42" s="36"/>
      <c r="R42" s="5"/>
      <c r="S42" s="5"/>
      <c r="T42" s="5"/>
      <c r="V42" s="5"/>
    </row>
    <row r="43" spans="1:22">
      <c r="A43" s="150" t="s">
        <v>156</v>
      </c>
      <c r="B43" s="151"/>
      <c r="C43" s="151"/>
      <c r="D43" s="151"/>
      <c r="E43" s="151"/>
      <c r="F43" s="151"/>
      <c r="G43" s="152"/>
      <c r="H43" s="152"/>
      <c r="I43" s="151"/>
      <c r="J43" s="151"/>
      <c r="K43" s="151"/>
      <c r="L43" s="151"/>
    </row>
    <row r="44" spans="1:22">
      <c r="G44" s="21"/>
      <c r="H44" s="21"/>
    </row>
    <row r="45" spans="1:22">
      <c r="G45" s="21"/>
      <c r="H45" s="21"/>
      <c r="J45" s="1" t="s">
        <v>87</v>
      </c>
    </row>
  </sheetData>
  <mergeCells count="4">
    <mergeCell ref="A1:L1"/>
    <mergeCell ref="A2:E2"/>
    <mergeCell ref="A43:L43"/>
    <mergeCell ref="F2:L2"/>
  </mergeCells>
  <phoneticPr fontId="26" type="noConversion"/>
  <conditionalFormatting sqref="B40">
    <cfRule type="duplicateValues" dxfId="19" priority="153"/>
  </conditionalFormatting>
  <conditionalFormatting sqref="B4:B40">
    <cfRule type="duplicateValues" dxfId="18" priority="155" stopIfTrue="1"/>
    <cfRule type="duplicateValues" dxfId="17" priority="156" stopIfTrue="1"/>
    <cfRule type="duplicateValues" dxfId="16" priority="157" stopIfTrue="1"/>
    <cfRule type="duplicateValues" dxfId="15" priority="158" stopIfTrue="1"/>
    <cfRule type="duplicateValues" dxfId="14" priority="159" stopIfTrue="1"/>
    <cfRule type="duplicateValues" dxfId="13" priority="160" stopIfTrue="1"/>
    <cfRule type="duplicateValues" dxfId="12" priority="161" stopIfTrue="1"/>
  </conditionalFormatting>
  <conditionalFormatting sqref="B6:B40">
    <cfRule type="duplicateValues" dxfId="11" priority="154" stopIfTrue="1"/>
  </conditionalFormatting>
  <conditionalFormatting sqref="B41:B42">
    <cfRule type="duplicateValues" dxfId="10" priority="25" stopIfTrue="1"/>
    <cfRule type="duplicateValues" dxfId="9" priority="26" stopIfTrue="1"/>
    <cfRule type="duplicateValues" dxfId="8" priority="27" stopIfTrue="1"/>
    <cfRule type="duplicateValues" dxfId="7" priority="28" stopIfTrue="1"/>
    <cfRule type="duplicateValues" dxfId="6" priority="29" stopIfTrue="1"/>
    <cfRule type="duplicateValues" dxfId="5" priority="30" stopIfTrue="1"/>
    <cfRule type="duplicateValues" dxfId="4" priority="31" stopIfTrue="1"/>
    <cfRule type="duplicateValues" dxfId="3" priority="32"/>
    <cfRule type="duplicateValues" dxfId="2" priority="33" stopIfTrue="1"/>
    <cfRule type="duplicateValues" dxfId="1" priority="34" stopIfTrue="1"/>
  </conditionalFormatting>
  <conditionalFormatting sqref="B40 B4:B5">
    <cfRule type="duplicateValues" dxfId="0" priority="151" stopIfTrue="1"/>
  </conditionalFormatting>
  <pageMargins left="0.59055118110236204" right="0.39370078740157499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S1商业</vt:lpstr>
      <vt:lpstr>（高层）车位价目表</vt:lpstr>
      <vt:lpstr>联排叠拼车位价目表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2021-03-02T04:24:06Z</cp:lastPrinted>
  <dcterms:created xsi:type="dcterms:W3CDTF">2006-09-13T11:21:00Z</dcterms:created>
  <dcterms:modified xsi:type="dcterms:W3CDTF">2021-03-04T03:10:03Z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