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标价牌" sheetId="14" r:id="rId1"/>
    <sheet name="价格调整高层" sheetId="13" r:id="rId2"/>
    <sheet name="价格调整多层" sheetId="15" r:id="rId3"/>
  </sheets>
  <definedNames>
    <definedName name="_xlnm._FilterDatabase" localSheetId="1" hidden="1">价格调整高层!$A$1:$N$54</definedName>
  </definedNames>
  <calcPr calcId="144525"/>
</workbook>
</file>

<file path=xl/sharedStrings.xml><?xml version="1.0" encoding="utf-8"?>
<sst xmlns="http://schemas.openxmlformats.org/spreadsheetml/2006/main" count="434" uniqueCount="87">
  <si>
    <t>商品房销售标价牌</t>
  </si>
  <si>
    <t>开发企业名称</t>
  </si>
  <si>
    <t>余姚嘉丰房地产开发有限公司</t>
  </si>
  <si>
    <t>楼盘名称</t>
  </si>
  <si>
    <t>溪上云庐</t>
  </si>
  <si>
    <t>坐落位置</t>
  </si>
  <si>
    <t>余姚市陆埠镇镇前路南侧</t>
  </si>
  <si>
    <t>预售许可证号码</t>
  </si>
  <si>
    <t>余房预许字（2019）第46号 
余房预许字（2019）第62号                             余房预许字（2020）第37号</t>
  </si>
  <si>
    <t>预售许可幢数／套数</t>
  </si>
  <si>
    <t>18幢/797套</t>
  </si>
  <si>
    <t>土地性质</t>
  </si>
  <si>
    <t>居住用地</t>
  </si>
  <si>
    <t>土地使用起止年限</t>
  </si>
  <si>
    <t>2018年11月27日——2088年11月27日</t>
  </si>
  <si>
    <t>容积率</t>
  </si>
  <si>
    <t>建筑结构</t>
  </si>
  <si>
    <t>框架剪力墙</t>
  </si>
  <si>
    <t>绿化率</t>
  </si>
  <si>
    <t>车位配比率</t>
  </si>
  <si>
    <t>1:1.2</t>
  </si>
  <si>
    <t>装修状况</t>
  </si>
  <si>
    <t>毛坯</t>
  </si>
  <si>
    <t>房屋类型</t>
  </si>
  <si>
    <t>高层、多层</t>
  </si>
  <si>
    <t>房源概况</t>
  </si>
  <si>
    <t>户型</t>
  </si>
  <si>
    <t>4室2厅2卫/3室2厅2卫</t>
  </si>
  <si>
    <t>建筑面积</t>
  </si>
  <si>
    <t>95-178㎡</t>
  </si>
  <si>
    <t>可供销售房屋总套数</t>
  </si>
  <si>
    <t>住宅108套（多层48套、高层60套）</t>
  </si>
  <si>
    <t>当期销售推出（调整）商品房总套数</t>
  </si>
  <si>
    <t>住宅108套（第一、二、三批次高层48套、多层60套）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</si>
  <si>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</si>
  <si>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</si>
  <si>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</si>
  <si>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</si>
  <si>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</si>
  <si>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</si>
  <si>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</si>
  <si>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</si>
  <si>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</si>
  <si>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</si>
  <si>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住宅：认购享99折优惠、全款享99折优惠、按时签约享99折优惠、团购享96折优惠；车位：认购享90折优惠、全款享90折优惠；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</si>
  <si>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</si>
  <si>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</si>
  <si>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</si>
  <si>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</si>
  <si>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</si>
  <si>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</si>
  <si>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按实收取</t>
  </si>
  <si>
    <t>根据代办公司规定</t>
  </si>
  <si>
    <t>契税、印花税、权证工本费、物业专项维修资金</t>
  </si>
  <si>
    <t>根据政府相关政策文件规定</t>
  </si>
  <si>
    <t>前期物业服务</t>
  </si>
  <si>
    <t>物业服务单位名称</t>
  </si>
  <si>
    <t>服务内容与标准</t>
  </si>
  <si>
    <t>宁波浩鑫物业发展有限公司</t>
  </si>
  <si>
    <t>综合服务费</t>
  </si>
  <si>
    <t>多层：3元/㎡/月
高层：1-4层，1.95元/㎡/月
5-10层，2.15元/㎡/月
11层及以上，2.35元/㎡/月
商业：4元/㎡/月
地下车位公共设施使用费：55元/只/月
装修垃圾清运费：5元/㎡（业主也可自行选择清运单位）</t>
  </si>
  <si>
    <t>中标通知书</t>
  </si>
  <si>
    <t>特别提示</t>
  </si>
  <si>
    <t>商品房和车库（车位）、辅房销售的具体标价内容详见价目表或价格手册。价格举报电话：12358</t>
  </si>
  <si>
    <t>填制日期：</t>
  </si>
  <si>
    <t>商品房销售价目表</t>
  </si>
  <si>
    <t>楼盘名称：溪上云庐-高层</t>
  </si>
  <si>
    <t>填制日期： 2020  年 09月 17日</t>
  </si>
  <si>
    <t>序号</t>
  </si>
  <si>
    <t>幢号</t>
  </si>
  <si>
    <t>单元</t>
  </si>
  <si>
    <t>室号</t>
  </si>
  <si>
    <t>层高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</si>
  <si>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</si>
  <si>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</si>
  <si>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</si>
  <si>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</si>
  <si>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</si>
  <si>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房屋总价（元）</t>
  </si>
  <si>
    <t>销售状态</t>
  </si>
  <si>
    <t>备注</t>
  </si>
  <si>
    <t>3室2厅2卫</t>
  </si>
  <si>
    <t>元/㎡</t>
  </si>
  <si>
    <t>未售</t>
  </si>
  <si>
    <t>4室2厅2卫</t>
  </si>
  <si>
    <r>
      <t>备注：本表为价格调整高层房源，共48套，总面积5914.98㎡，总价57444477元，均单价9711.69元/㎡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价格举报电话：   12358</t>
    </r>
  </si>
  <si>
    <r>
      <rPr>
        <b/>
        <sz val="11"/>
        <color theme="1"/>
        <rFont val="宋体"/>
        <charset val="134"/>
        <scheme val="minor"/>
      </rPr>
      <t>备注：本表为价格调整多层房源，共60套，总面积10367.9㎡，总价105089583元，均单价10136.06元/㎡。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价格举报电话：   12358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</si>
</sst>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  <numFmt numFmtId="178" formatCode="0.00_);[Red]\(0.00\)"/>
    <numFmt numFmtId="42" formatCode="_ &quot;￥&quot;* #,##0_ ;_ &quot;￥&quot;* \-#,##0_ ;_ &quot;￥&quot;* &quot;-&quot;_ ;_ @_ "/>
    <numFmt numFmtId="179" formatCode="0.0000_ "/>
    <numFmt numFmtId="44" formatCode="_ &quot;￥&quot;* #,##0.00_ ;_ &quot;￥&quot;* \-#,##0.00_ ;_ &quot;￥&quot;* &quot;-&quot;??_ ;_ @_ "/>
    <numFmt numFmtId="180" formatCode="0;[Red]0"/>
    <numFmt numFmtId="181" formatCode="0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 applyProtection="0">
      <alignment vertical="center"/>
    </xf>
  </cellStyleXfs>
  <cellXfs count="59">
    <xf numFmtId="0" fontId="0" fillId="0" borderId="0" xfId="0">
      <alignment vertical="center"/>
    </xf>
    <xf numFmtId="0" fontId="1" fillId="2" borderId="0" xfId="49" applyNumberFormat="1" applyFont="1" applyFill="1" applyBorder="1" applyAlignment="1">
      <alignment horizontal="center" vertical="center"/>
    </xf>
    <xf numFmtId="177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3" fillId="2" borderId="0" xfId="49" applyNumberFormat="1" applyFont="1" applyFill="1" applyBorder="1" applyAlignment="1">
      <alignment horizontal="left" vertical="center"/>
    </xf>
    <xf numFmtId="177" fontId="3" fillId="2" borderId="0" xfId="49" applyNumberFormat="1" applyFont="1" applyFill="1" applyBorder="1" applyAlignment="1">
      <alignment horizontal="left" vertical="center"/>
    </xf>
    <xf numFmtId="177" fontId="2" fillId="2" borderId="0" xfId="49" applyNumberFormat="1" applyFont="1" applyFill="1" applyBorder="1" applyAlignment="1">
      <alignment horizontal="left" vertical="center"/>
    </xf>
    <xf numFmtId="0" fontId="2" fillId="3" borderId="1" xfId="49" applyNumberFormat="1" applyFont="1" applyFill="1" applyBorder="1" applyAlignment="1">
      <alignment horizontal="center" vertical="center" wrapText="1"/>
    </xf>
    <xf numFmtId="176" fontId="2" fillId="3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center" vertical="center"/>
    </xf>
    <xf numFmtId="176" fontId="2" fillId="3" borderId="4" xfId="49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left" vertical="center"/>
    </xf>
    <xf numFmtId="180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9" fontId="5" fillId="0" borderId="3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3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workbookViewId="0">
      <selection activeCell="N9" sqref="N9"/>
    </sheetView>
  </sheetViews>
  <sheetFormatPr defaultColWidth="9" defaultRowHeight="13.5" outlineLevelCol="7"/>
  <cols>
    <col min="1" max="1" width="1.875" style="39" customWidth="1"/>
    <col min="2" max="2" width="11.75" style="41" customWidth="1"/>
    <col min="3" max="3" width="9.875" style="39" customWidth="1"/>
    <col min="4" max="4" width="8.75" style="39" customWidth="1"/>
    <col min="5" max="5" width="9.875" style="39" customWidth="1"/>
    <col min="6" max="6" width="12" style="39" customWidth="1"/>
    <col min="7" max="7" width="25.875" style="39" customWidth="1"/>
    <col min="8" max="8" width="15" style="39" customWidth="1"/>
    <col min="9" max="16384" width="9" style="39"/>
  </cols>
  <sheetData>
    <row r="1" s="39" customFormat="1" ht="54" customHeight="1" spans="2:8">
      <c r="B1" s="42" t="s">
        <v>0</v>
      </c>
      <c r="C1" s="42"/>
      <c r="D1" s="42"/>
      <c r="E1" s="42"/>
      <c r="F1" s="42"/>
      <c r="G1" s="42"/>
      <c r="H1" s="42"/>
    </row>
    <row r="2" s="40" customFormat="1" ht="30.75" customHeight="1" spans="2:8">
      <c r="B2" s="43" t="s">
        <v>1</v>
      </c>
      <c r="C2" s="44" t="s">
        <v>2</v>
      </c>
      <c r="D2" s="44"/>
      <c r="E2" s="44"/>
      <c r="F2" s="45" t="s">
        <v>3</v>
      </c>
      <c r="G2" s="44" t="s">
        <v>4</v>
      </c>
      <c r="H2" s="44"/>
    </row>
    <row r="3" s="40" customFormat="1" ht="47" customHeight="1" spans="2:8">
      <c r="B3" s="43" t="s">
        <v>5</v>
      </c>
      <c r="C3" s="44" t="s">
        <v>6</v>
      </c>
      <c r="D3" s="44"/>
      <c r="E3" s="44"/>
      <c r="F3" s="45" t="s">
        <v>7</v>
      </c>
      <c r="G3" s="44" t="s">
        <v>8</v>
      </c>
      <c r="H3" s="44"/>
    </row>
    <row r="4" s="40" customFormat="1" ht="32.25" customHeight="1" spans="2:8">
      <c r="B4" s="46"/>
      <c r="C4" s="47"/>
      <c r="D4" s="47"/>
      <c r="E4" s="47"/>
      <c r="F4" s="48" t="s">
        <v>9</v>
      </c>
      <c r="G4" s="49" t="s">
        <v>10</v>
      </c>
      <c r="H4" s="50"/>
    </row>
    <row r="5" s="40" customFormat="1" ht="27" spans="2:8">
      <c r="B5" s="43" t="s">
        <v>11</v>
      </c>
      <c r="C5" s="44" t="s">
        <v>12</v>
      </c>
      <c r="D5" s="45" t="s">
        <v>13</v>
      </c>
      <c r="E5" s="44" t="s">
        <v>14</v>
      </c>
      <c r="F5" s="44"/>
      <c r="G5" s="45" t="s">
        <v>15</v>
      </c>
      <c r="H5" s="44">
        <v>1.7</v>
      </c>
    </row>
    <row r="6" s="40" customFormat="1" ht="27" spans="2:8">
      <c r="B6" s="43" t="s">
        <v>16</v>
      </c>
      <c r="C6" s="44" t="s">
        <v>17</v>
      </c>
      <c r="D6" s="45" t="s">
        <v>18</v>
      </c>
      <c r="E6" s="51">
        <v>0.3</v>
      </c>
      <c r="F6" s="45" t="s">
        <v>19</v>
      </c>
      <c r="G6" s="52" t="s">
        <v>20</v>
      </c>
      <c r="H6" s="52"/>
    </row>
    <row r="7" s="40" customFormat="1" ht="28.5" customHeight="1" spans="2:8">
      <c r="B7" s="43" t="s">
        <v>21</v>
      </c>
      <c r="C7" s="44" t="s">
        <v>22</v>
      </c>
      <c r="D7" s="44"/>
      <c r="E7" s="44"/>
      <c r="F7" s="45" t="s">
        <v>23</v>
      </c>
      <c r="G7" s="44" t="s">
        <v>24</v>
      </c>
      <c r="H7" s="44"/>
    </row>
    <row r="8" s="40" customFormat="1" ht="28.5" customHeight="1" spans="2:8">
      <c r="B8" s="45" t="s">
        <v>25</v>
      </c>
      <c r="C8" s="45" t="s">
        <v>26</v>
      </c>
      <c r="D8" s="44" t="s">
        <v>27</v>
      </c>
      <c r="E8" s="44"/>
      <c r="F8" s="45" t="s">
        <v>28</v>
      </c>
      <c r="G8" s="44" t="s">
        <v>29</v>
      </c>
      <c r="H8" s="44"/>
    </row>
    <row r="9" s="40" customFormat="1" ht="28.5" customHeight="1" spans="2:8">
      <c r="B9" s="45"/>
      <c r="C9" s="45" t="s">
        <v>30</v>
      </c>
      <c r="D9" s="45"/>
      <c r="E9" s="53" t="s">
        <v>31</v>
      </c>
      <c r="F9" s="53"/>
      <c r="G9" s="53"/>
      <c r="H9" s="53"/>
    </row>
    <row r="10" s="40" customFormat="1" ht="28.5" customHeight="1" spans="2:8">
      <c r="B10" s="45"/>
      <c r="C10" s="45" t="s">
        <v>32</v>
      </c>
      <c r="D10" s="45"/>
      <c r="E10" s="53" t="s">
        <v>33</v>
      </c>
      <c r="F10" s="53"/>
      <c r="G10" s="53"/>
      <c r="H10" s="53"/>
    </row>
    <row r="11" s="40" customFormat="1" ht="20.25" customHeight="1" spans="2:8">
      <c r="B11" s="45" t="s">
        <v>34</v>
      </c>
      <c r="C11" s="45" t="s">
        <v>35</v>
      </c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</row>
    <row r="12" s="40" customFormat="1" ht="20.25" customHeight="1" spans="2:8">
      <c r="B12" s="45"/>
      <c r="C12" s="44" t="s">
        <v>41</v>
      </c>
      <c r="D12" s="44" t="s">
        <v>41</v>
      </c>
      <c r="E12" s="44" t="s">
        <v>41</v>
      </c>
      <c r="F12" s="44" t="s">
        <v>42</v>
      </c>
      <c r="G12" s="44" t="s">
        <v>41</v>
      </c>
      <c r="H12" s="44" t="s">
        <v>41</v>
      </c>
    </row>
    <row r="13" s="40" customFormat="1" ht="42" customHeight="1" spans="2:8">
      <c r="B13" s="44" t="s">
        <v>43</v>
      </c>
      <c r="C13" s="44"/>
      <c r="D13" s="44" t="s">
        <v>44</v>
      </c>
      <c r="E13" s="44"/>
      <c r="F13" s="44"/>
      <c r="G13" s="44"/>
      <c r="H13" s="44"/>
    </row>
    <row r="14" s="40" customFormat="1" ht="33.75" customHeight="1" spans="2:8">
      <c r="B14" s="45" t="s">
        <v>45</v>
      </c>
      <c r="C14" s="45" t="s">
        <v>46</v>
      </c>
      <c r="D14" s="45"/>
      <c r="E14" s="45" t="s">
        <v>47</v>
      </c>
      <c r="F14" s="45"/>
      <c r="G14" s="45" t="s">
        <v>48</v>
      </c>
      <c r="H14" s="45" t="s">
        <v>49</v>
      </c>
    </row>
    <row r="15" s="40" customFormat="1" ht="27" spans="2:8">
      <c r="B15" s="45"/>
      <c r="C15" s="44" t="s">
        <v>50</v>
      </c>
      <c r="D15" s="44"/>
      <c r="E15" s="44" t="s">
        <v>51</v>
      </c>
      <c r="F15" s="44"/>
      <c r="G15" s="44" t="s">
        <v>52</v>
      </c>
      <c r="H15" s="44" t="s">
        <v>2</v>
      </c>
    </row>
    <row r="16" s="40" customFormat="1" ht="27" spans="2:8">
      <c r="B16" s="45"/>
      <c r="C16" s="44" t="s">
        <v>53</v>
      </c>
      <c r="D16" s="44"/>
      <c r="E16" s="44" t="s">
        <v>51</v>
      </c>
      <c r="F16" s="44"/>
      <c r="G16" s="44" t="s">
        <v>54</v>
      </c>
      <c r="H16" s="44" t="s">
        <v>2</v>
      </c>
    </row>
    <row r="17" s="40" customFormat="1" ht="22.5" customHeight="1" spans="2:8">
      <c r="B17" s="43" t="s">
        <v>55</v>
      </c>
      <c r="C17" s="43" t="s">
        <v>56</v>
      </c>
      <c r="D17" s="43"/>
      <c r="E17" s="43" t="s">
        <v>57</v>
      </c>
      <c r="F17" s="43"/>
      <c r="G17" s="43" t="s">
        <v>47</v>
      </c>
      <c r="H17" s="43" t="s">
        <v>48</v>
      </c>
    </row>
    <row r="18" s="40" customFormat="1" ht="170.25" customHeight="1" spans="2:8">
      <c r="B18" s="43"/>
      <c r="C18" s="44" t="s">
        <v>58</v>
      </c>
      <c r="D18" s="44"/>
      <c r="E18" s="44" t="s">
        <v>59</v>
      </c>
      <c r="F18" s="44"/>
      <c r="G18" s="54" t="s">
        <v>60</v>
      </c>
      <c r="H18" s="44" t="s">
        <v>61</v>
      </c>
    </row>
    <row r="19" s="40" customFormat="1" ht="39" customHeight="1" spans="2:8">
      <c r="B19" s="43" t="s">
        <v>62</v>
      </c>
      <c r="C19" s="55" t="s">
        <v>63</v>
      </c>
      <c r="D19" s="55"/>
      <c r="E19" s="55"/>
      <c r="F19" s="55"/>
      <c r="G19" s="55"/>
      <c r="H19" s="55"/>
    </row>
    <row r="20" s="39" customFormat="1" spans="2:2">
      <c r="B20" s="41"/>
    </row>
    <row r="21" s="39" customFormat="1" spans="2:8">
      <c r="B21" s="41"/>
      <c r="E21" s="56" t="s">
        <v>64</v>
      </c>
      <c r="F21" s="56"/>
      <c r="G21" s="57">
        <v>44091</v>
      </c>
      <c r="H21" s="58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751388888888889" right="0.751388888888889" top="1" bottom="1" header="0.5" footer="0.5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opLeftCell="A28" workbookViewId="0">
      <selection activeCell="S16" sqref="S16"/>
    </sheetView>
  </sheetViews>
  <sheetFormatPr defaultColWidth="9" defaultRowHeight="13.5"/>
  <cols>
    <col min="1" max="3" width="4.375" customWidth="1"/>
    <col min="4" max="4" width="4.875" customWidth="1"/>
    <col min="5" max="5" width="4.375" customWidth="1"/>
    <col min="6" max="6" width="8.75" customWidth="1"/>
    <col min="7" max="7" width="8.125" customWidth="1"/>
    <col min="8" max="8" width="9.25" customWidth="1"/>
    <col min="9" max="9" width="8.375" customWidth="1"/>
    <col min="10" max="10" width="8.125" customWidth="1"/>
    <col min="11" max="11" width="9.375" customWidth="1"/>
    <col min="12" max="12" width="10.375" customWidth="1"/>
    <col min="13" max="13" width="4.875" customWidth="1"/>
    <col min="14" max="14" width="3.5" customWidth="1"/>
  </cols>
  <sheetData>
    <row r="1" customFormat="1" ht="25.5" spans="1:14">
      <c r="A1" s="1"/>
      <c r="B1" s="1" t="s">
        <v>65</v>
      </c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customFormat="1" spans="1:14">
      <c r="A2" s="3"/>
      <c r="B2" s="4" t="s">
        <v>66</v>
      </c>
      <c r="C2" s="4"/>
      <c r="D2" s="4"/>
      <c r="E2" s="4"/>
      <c r="F2" s="4"/>
      <c r="G2" s="5"/>
      <c r="H2" s="4"/>
      <c r="I2" s="4"/>
      <c r="J2" s="4"/>
      <c r="K2" s="15"/>
      <c r="L2" s="15"/>
      <c r="M2" s="4"/>
      <c r="N2" s="4"/>
    </row>
    <row r="3" customFormat="1" spans="1:14">
      <c r="A3" s="3"/>
      <c r="B3" s="3"/>
      <c r="C3" s="3"/>
      <c r="D3" s="3"/>
      <c r="E3" s="3"/>
      <c r="F3" s="3"/>
      <c r="G3" s="6"/>
      <c r="H3" s="3"/>
      <c r="I3" s="3"/>
      <c r="J3" s="16" t="s">
        <v>67</v>
      </c>
      <c r="K3" s="16"/>
      <c r="L3" s="16"/>
      <c r="M3" s="16"/>
      <c r="N3" s="16"/>
    </row>
    <row r="4" s="30" customFormat="1" ht="40.5" spans="1:14">
      <c r="A4" s="7" t="s">
        <v>68</v>
      </c>
      <c r="B4" s="7" t="s">
        <v>69</v>
      </c>
      <c r="C4" s="7" t="s">
        <v>70</v>
      </c>
      <c r="D4" s="7" t="s">
        <v>71</v>
      </c>
      <c r="E4" s="7" t="s">
        <v>72</v>
      </c>
      <c r="F4" s="7" t="s">
        <v>26</v>
      </c>
      <c r="G4" s="8" t="s">
        <v>73</v>
      </c>
      <c r="H4" s="8" t="s">
        <v>74</v>
      </c>
      <c r="I4" s="8" t="s">
        <v>75</v>
      </c>
      <c r="J4" s="7" t="s">
        <v>76</v>
      </c>
      <c r="K4" s="8" t="s">
        <v>77</v>
      </c>
      <c r="L4" s="17" t="s">
        <v>78</v>
      </c>
      <c r="M4" s="7" t="s">
        <v>79</v>
      </c>
      <c r="N4" s="7" t="s">
        <v>80</v>
      </c>
    </row>
    <row r="5" s="30" customFormat="1" spans="1:14">
      <c r="A5" s="9">
        <v>1</v>
      </c>
      <c r="B5" s="9">
        <v>15</v>
      </c>
      <c r="C5" s="9">
        <v>2</v>
      </c>
      <c r="D5" s="9">
        <v>103</v>
      </c>
      <c r="E5" s="9">
        <v>2.9</v>
      </c>
      <c r="F5" s="9" t="s">
        <v>81</v>
      </c>
      <c r="G5" s="10">
        <v>96.2848</v>
      </c>
      <c r="H5" s="32">
        <v>99.803</v>
      </c>
      <c r="I5" s="37">
        <v>19.1458</v>
      </c>
      <c r="J5" s="9" t="s">
        <v>82</v>
      </c>
      <c r="K5" s="19">
        <f>L5/G5</f>
        <v>9266.38673830371</v>
      </c>
      <c r="L5" s="20">
        <v>892212.193820225</v>
      </c>
      <c r="M5" s="21" t="s">
        <v>83</v>
      </c>
      <c r="N5" s="22"/>
    </row>
    <row r="6" s="30" customFormat="1" spans="1:14">
      <c r="A6" s="9">
        <v>2</v>
      </c>
      <c r="B6" s="9">
        <v>18</v>
      </c>
      <c r="C6" s="9">
        <v>2</v>
      </c>
      <c r="D6" s="9">
        <v>304</v>
      </c>
      <c r="E6" s="9">
        <v>2.9</v>
      </c>
      <c r="F6" s="9" t="s">
        <v>81</v>
      </c>
      <c r="G6" s="10">
        <v>128.3368</v>
      </c>
      <c r="H6" s="32">
        <v>99.803</v>
      </c>
      <c r="I6" s="37">
        <v>19.3416</v>
      </c>
      <c r="J6" s="9" t="s">
        <v>82</v>
      </c>
      <c r="K6" s="19">
        <f>L6/G6</f>
        <v>9981.54855037682</v>
      </c>
      <c r="L6" s="20">
        <v>1281000</v>
      </c>
      <c r="M6" s="21" t="s">
        <v>83</v>
      </c>
      <c r="N6" s="22"/>
    </row>
    <row r="7" s="30" customFormat="1" spans="1:14">
      <c r="A7" s="9">
        <v>3</v>
      </c>
      <c r="B7" s="9">
        <v>18</v>
      </c>
      <c r="C7" s="9">
        <v>2</v>
      </c>
      <c r="D7" s="9">
        <v>404</v>
      </c>
      <c r="E7" s="9">
        <v>2.9</v>
      </c>
      <c r="F7" s="9" t="s">
        <v>84</v>
      </c>
      <c r="G7" s="10">
        <v>128.3368</v>
      </c>
      <c r="H7" s="32">
        <v>107.503</v>
      </c>
      <c r="I7" s="37">
        <v>20.8338</v>
      </c>
      <c r="J7" s="9" t="s">
        <v>82</v>
      </c>
      <c r="K7" s="19">
        <f>L7/G7</f>
        <v>9981.54855037682</v>
      </c>
      <c r="L7" s="20">
        <v>1281000</v>
      </c>
      <c r="M7" s="21" t="s">
        <v>83</v>
      </c>
      <c r="N7" s="22"/>
    </row>
    <row r="8" s="30" customFormat="1" spans="1:14">
      <c r="A8" s="9">
        <v>4</v>
      </c>
      <c r="B8" s="9">
        <v>18</v>
      </c>
      <c r="C8" s="9">
        <v>2</v>
      </c>
      <c r="D8" s="9">
        <v>804</v>
      </c>
      <c r="E8" s="9">
        <v>2.9</v>
      </c>
      <c r="F8" s="9" t="s">
        <v>84</v>
      </c>
      <c r="G8" s="10">
        <v>128.3368</v>
      </c>
      <c r="H8" s="32">
        <v>107.503</v>
      </c>
      <c r="I8" s="37">
        <v>20.8338</v>
      </c>
      <c r="J8" s="9" t="s">
        <v>82</v>
      </c>
      <c r="K8" s="19">
        <f>L8/G8</f>
        <v>10276.6062345329</v>
      </c>
      <c r="L8" s="20">
        <v>1318866.759</v>
      </c>
      <c r="M8" s="21" t="s">
        <v>83</v>
      </c>
      <c r="N8" s="22"/>
    </row>
    <row r="9" s="30" customFormat="1" spans="1:14">
      <c r="A9" s="9">
        <v>5</v>
      </c>
      <c r="B9" s="9">
        <v>18</v>
      </c>
      <c r="C9" s="9">
        <v>1</v>
      </c>
      <c r="D9" s="9">
        <v>1001</v>
      </c>
      <c r="E9" s="9">
        <v>2.97</v>
      </c>
      <c r="F9" s="9" t="s">
        <v>84</v>
      </c>
      <c r="G9" s="10">
        <v>128.3368</v>
      </c>
      <c r="H9" s="32">
        <v>107.503</v>
      </c>
      <c r="I9" s="37">
        <v>20.8338</v>
      </c>
      <c r="J9" s="9" t="s">
        <v>82</v>
      </c>
      <c r="K9" s="19">
        <f>L9/G9</f>
        <v>9732.69267271741</v>
      </c>
      <c r="L9" s="20">
        <v>1249062.633</v>
      </c>
      <c r="M9" s="21" t="s">
        <v>83</v>
      </c>
      <c r="N9" s="22"/>
    </row>
    <row r="10" s="30" customFormat="1" spans="1:14">
      <c r="A10" s="9">
        <v>6</v>
      </c>
      <c r="B10" s="9">
        <v>18</v>
      </c>
      <c r="C10" s="9">
        <v>2</v>
      </c>
      <c r="D10" s="9">
        <v>1004</v>
      </c>
      <c r="E10" s="9">
        <v>2.97</v>
      </c>
      <c r="F10" s="9" t="s">
        <v>84</v>
      </c>
      <c r="G10" s="10">
        <v>128.3368</v>
      </c>
      <c r="H10" s="32">
        <v>107.503</v>
      </c>
      <c r="I10" s="37">
        <v>20.8338</v>
      </c>
      <c r="J10" s="9" t="s">
        <v>82</v>
      </c>
      <c r="K10" s="19">
        <f>L10/G10</f>
        <v>9627.69005460632</v>
      </c>
      <c r="L10" s="20">
        <v>1235586.933</v>
      </c>
      <c r="M10" s="21" t="s">
        <v>83</v>
      </c>
      <c r="N10" s="22"/>
    </row>
    <row r="11" s="30" customFormat="1" spans="1:14">
      <c r="A11" s="9">
        <v>7</v>
      </c>
      <c r="B11" s="9">
        <v>19</v>
      </c>
      <c r="C11" s="9">
        <v>2</v>
      </c>
      <c r="D11" s="9">
        <v>104</v>
      </c>
      <c r="E11" s="9">
        <v>2.9</v>
      </c>
      <c r="F11" s="9" t="s">
        <v>84</v>
      </c>
      <c r="G11" s="10">
        <v>119.1446</v>
      </c>
      <c r="H11" s="32">
        <v>107.503</v>
      </c>
      <c r="I11" s="37">
        <v>20.8338</v>
      </c>
      <c r="J11" s="9" t="s">
        <v>82</v>
      </c>
      <c r="K11" s="19">
        <f>L11/G11</f>
        <v>9875.91869039805</v>
      </c>
      <c r="L11" s="20">
        <v>1176662.382</v>
      </c>
      <c r="M11" s="21" t="s">
        <v>83</v>
      </c>
      <c r="N11" s="22"/>
    </row>
    <row r="12" s="30" customFormat="1" spans="1:14">
      <c r="A12" s="9">
        <v>8</v>
      </c>
      <c r="B12" s="9">
        <v>19</v>
      </c>
      <c r="C12" s="9">
        <v>2</v>
      </c>
      <c r="D12" s="9">
        <v>804</v>
      </c>
      <c r="E12" s="9">
        <v>2.9</v>
      </c>
      <c r="F12" s="9" t="s">
        <v>84</v>
      </c>
      <c r="G12" s="10">
        <v>128.3369</v>
      </c>
      <c r="H12" s="32">
        <v>99.803</v>
      </c>
      <c r="I12" s="37">
        <v>19.3416</v>
      </c>
      <c r="J12" s="9" t="s">
        <v>82</v>
      </c>
      <c r="K12" s="19">
        <f>L12/G12</f>
        <v>9686.48397304282</v>
      </c>
      <c r="L12" s="20">
        <v>1243133.325</v>
      </c>
      <c r="M12" s="21" t="s">
        <v>83</v>
      </c>
      <c r="N12" s="22"/>
    </row>
    <row r="13" s="30" customFormat="1" spans="1:14">
      <c r="A13" s="9">
        <v>9</v>
      </c>
      <c r="B13" s="9">
        <v>19</v>
      </c>
      <c r="C13" s="9">
        <v>1</v>
      </c>
      <c r="D13" s="9">
        <v>1001</v>
      </c>
      <c r="E13" s="9">
        <v>2.97</v>
      </c>
      <c r="F13" s="9" t="s">
        <v>84</v>
      </c>
      <c r="G13" s="10">
        <v>128.3369</v>
      </c>
      <c r="H13" s="32">
        <v>99.803</v>
      </c>
      <c r="I13" s="37">
        <v>19.3416</v>
      </c>
      <c r="J13" s="9" t="s">
        <v>82</v>
      </c>
      <c r="K13" s="19">
        <f>L13/G13</f>
        <v>9785.18635715838</v>
      </c>
      <c r="L13" s="20">
        <v>1255800.483</v>
      </c>
      <c r="M13" s="21" t="s">
        <v>83</v>
      </c>
      <c r="N13" s="22"/>
    </row>
    <row r="14" s="30" customFormat="1" spans="1:14">
      <c r="A14" s="9">
        <v>10</v>
      </c>
      <c r="B14" s="9">
        <v>19</v>
      </c>
      <c r="C14" s="9">
        <v>2</v>
      </c>
      <c r="D14" s="9">
        <v>1004</v>
      </c>
      <c r="E14" s="9">
        <v>2.97</v>
      </c>
      <c r="F14" s="9" t="s">
        <v>84</v>
      </c>
      <c r="G14" s="10">
        <v>128.3369</v>
      </c>
      <c r="H14" s="32">
        <v>107.503</v>
      </c>
      <c r="I14" s="37">
        <v>20.8339</v>
      </c>
      <c r="J14" s="9" t="s">
        <v>82</v>
      </c>
      <c r="K14" s="19">
        <f>L14/G14</f>
        <v>9785.18635715838</v>
      </c>
      <c r="L14" s="20">
        <v>1255800.483</v>
      </c>
      <c r="M14" s="21" t="s">
        <v>83</v>
      </c>
      <c r="N14" s="22"/>
    </row>
    <row r="15" s="30" customFormat="1" spans="1:14">
      <c r="A15" s="9">
        <v>11</v>
      </c>
      <c r="B15" s="9">
        <v>20</v>
      </c>
      <c r="C15" s="9">
        <v>2</v>
      </c>
      <c r="D15" s="9">
        <v>1005</v>
      </c>
      <c r="E15" s="9">
        <v>2.9</v>
      </c>
      <c r="F15" s="9" t="s">
        <v>84</v>
      </c>
      <c r="G15" s="10">
        <v>130.4266</v>
      </c>
      <c r="H15" s="32">
        <v>107.503</v>
      </c>
      <c r="I15" s="37">
        <v>20.8339</v>
      </c>
      <c r="J15" s="9" t="s">
        <v>82</v>
      </c>
      <c r="K15" s="19">
        <f>L15/G15</f>
        <v>10276.6178869954</v>
      </c>
      <c r="L15" s="20">
        <v>1340344.3305</v>
      </c>
      <c r="M15" s="21" t="s">
        <v>83</v>
      </c>
      <c r="N15" s="22"/>
    </row>
    <row r="16" s="30" customFormat="1" spans="1:14">
      <c r="A16" s="9">
        <v>12</v>
      </c>
      <c r="B16" s="9">
        <v>20</v>
      </c>
      <c r="C16" s="9">
        <v>1</v>
      </c>
      <c r="D16" s="9">
        <v>1304</v>
      </c>
      <c r="E16" s="9">
        <v>2.97</v>
      </c>
      <c r="F16" s="9" t="s">
        <v>84</v>
      </c>
      <c r="G16" s="10">
        <v>130.4266</v>
      </c>
      <c r="H16" s="32">
        <v>107.503</v>
      </c>
      <c r="I16" s="37">
        <v>20.8339</v>
      </c>
      <c r="J16" s="9" t="s">
        <v>82</v>
      </c>
      <c r="K16" s="19">
        <f>L16/G16</f>
        <v>9627.70097127426</v>
      </c>
      <c r="L16" s="20">
        <v>1255708.3035</v>
      </c>
      <c r="M16" s="21" t="s">
        <v>83</v>
      </c>
      <c r="N16" s="22"/>
    </row>
    <row r="17" s="30" customFormat="1" spans="1:14">
      <c r="A17" s="9">
        <v>13</v>
      </c>
      <c r="B17" s="9">
        <v>21</v>
      </c>
      <c r="C17" s="9">
        <v>2</v>
      </c>
      <c r="D17" s="9">
        <v>205</v>
      </c>
      <c r="E17" s="9">
        <v>2.9</v>
      </c>
      <c r="F17" s="9" t="s">
        <v>84</v>
      </c>
      <c r="G17" s="10">
        <v>130.4266</v>
      </c>
      <c r="H17" s="32">
        <v>105.17</v>
      </c>
      <c r="I17" s="37">
        <v>25.2566</v>
      </c>
      <c r="J17" s="9" t="s">
        <v>82</v>
      </c>
      <c r="K17" s="19">
        <f>L17/G17</f>
        <v>9376.50846822673</v>
      </c>
      <c r="L17" s="20">
        <v>1222946.11938202</v>
      </c>
      <c r="M17" s="21" t="s">
        <v>83</v>
      </c>
      <c r="N17" s="22"/>
    </row>
    <row r="18" s="30" customFormat="1" spans="1:14">
      <c r="A18" s="9">
        <v>14</v>
      </c>
      <c r="B18" s="9">
        <v>22</v>
      </c>
      <c r="C18" s="9">
        <v>1</v>
      </c>
      <c r="D18" s="9">
        <v>101</v>
      </c>
      <c r="E18" s="9">
        <v>2.9</v>
      </c>
      <c r="F18" s="9" t="s">
        <v>84</v>
      </c>
      <c r="G18" s="10">
        <v>129.58</v>
      </c>
      <c r="H18" s="32">
        <v>105.17</v>
      </c>
      <c r="I18" s="37">
        <v>25.2566</v>
      </c>
      <c r="J18" s="9" t="s">
        <v>82</v>
      </c>
      <c r="K18" s="19">
        <f>L18/G18</f>
        <v>9155.6460674158</v>
      </c>
      <c r="L18" s="20">
        <v>1186388.61741574</v>
      </c>
      <c r="M18" s="21" t="s">
        <v>83</v>
      </c>
      <c r="N18" s="22"/>
    </row>
    <row r="19" s="30" customFormat="1" spans="1:14">
      <c r="A19" s="9">
        <v>15</v>
      </c>
      <c r="B19" s="9">
        <v>22</v>
      </c>
      <c r="C19" s="9">
        <v>1</v>
      </c>
      <c r="D19" s="9">
        <v>201</v>
      </c>
      <c r="E19" s="9">
        <v>2.9</v>
      </c>
      <c r="F19" s="9" t="s">
        <v>84</v>
      </c>
      <c r="G19" s="10">
        <v>129.58</v>
      </c>
      <c r="H19" s="32">
        <v>105.17</v>
      </c>
      <c r="I19" s="37">
        <v>25.2566</v>
      </c>
      <c r="J19" s="9" t="s">
        <v>82</v>
      </c>
      <c r="K19" s="19">
        <f>L19/G19</f>
        <v>9376.26404494382</v>
      </c>
      <c r="L19" s="20">
        <v>1214976.29494382</v>
      </c>
      <c r="M19" s="21" t="s">
        <v>83</v>
      </c>
      <c r="N19" s="22"/>
    </row>
    <row r="20" s="30" customFormat="1" spans="1:14">
      <c r="A20" s="9">
        <v>16</v>
      </c>
      <c r="B20" s="9">
        <v>22</v>
      </c>
      <c r="C20" s="9">
        <v>1</v>
      </c>
      <c r="D20" s="9">
        <v>301</v>
      </c>
      <c r="E20" s="9">
        <v>2.9</v>
      </c>
      <c r="F20" s="9" t="s">
        <v>84</v>
      </c>
      <c r="G20" s="10">
        <v>129.58</v>
      </c>
      <c r="H20" s="32">
        <v>104.036</v>
      </c>
      <c r="I20" s="37">
        <v>25.5455</v>
      </c>
      <c r="J20" s="9" t="s">
        <v>82</v>
      </c>
      <c r="K20" s="19">
        <f>L20/G20</f>
        <v>9486.5730337079</v>
      </c>
      <c r="L20" s="20">
        <v>1229270.13370787</v>
      </c>
      <c r="M20" s="21" t="s">
        <v>83</v>
      </c>
      <c r="N20" s="22"/>
    </row>
    <row r="21" s="30" customFormat="1" spans="1:14">
      <c r="A21" s="9">
        <v>17</v>
      </c>
      <c r="B21" s="9">
        <v>22</v>
      </c>
      <c r="C21" s="9">
        <v>1</v>
      </c>
      <c r="D21" s="9">
        <v>401</v>
      </c>
      <c r="E21" s="9">
        <v>2.9</v>
      </c>
      <c r="F21" s="9" t="s">
        <v>81</v>
      </c>
      <c r="G21" s="10">
        <v>129.58</v>
      </c>
      <c r="H21" s="32">
        <v>75.506</v>
      </c>
      <c r="I21" s="37">
        <v>18.5401</v>
      </c>
      <c r="J21" s="9" t="s">
        <v>82</v>
      </c>
      <c r="K21" s="19">
        <f>L21/G21</f>
        <v>9596.88202247191</v>
      </c>
      <c r="L21" s="20">
        <v>1243563.97247191</v>
      </c>
      <c r="M21" s="21" t="s">
        <v>83</v>
      </c>
      <c r="N21" s="22"/>
    </row>
    <row r="22" s="30" customFormat="1" spans="1:14">
      <c r="A22" s="9">
        <v>18</v>
      </c>
      <c r="B22" s="9">
        <v>22</v>
      </c>
      <c r="C22" s="9">
        <v>1</v>
      </c>
      <c r="D22" s="9">
        <v>1301</v>
      </c>
      <c r="E22" s="9">
        <v>2.9</v>
      </c>
      <c r="F22" s="9" t="s">
        <v>81</v>
      </c>
      <c r="G22" s="10">
        <v>129.58</v>
      </c>
      <c r="H22" s="32">
        <v>75.581</v>
      </c>
      <c r="I22" s="37">
        <v>18.5585</v>
      </c>
      <c r="J22" s="9" t="s">
        <v>82</v>
      </c>
      <c r="K22" s="19">
        <f>L22/G22</f>
        <v>9265.95505617981</v>
      </c>
      <c r="L22" s="20">
        <v>1200682.45617978</v>
      </c>
      <c r="M22" s="21" t="s">
        <v>83</v>
      </c>
      <c r="N22" s="22"/>
    </row>
    <row r="23" s="30" customFormat="1" spans="1:14">
      <c r="A23" s="9">
        <v>19</v>
      </c>
      <c r="B23" s="9">
        <v>23</v>
      </c>
      <c r="C23" s="9">
        <v>1</v>
      </c>
      <c r="D23" s="9">
        <v>201</v>
      </c>
      <c r="E23" s="9">
        <v>2.9</v>
      </c>
      <c r="F23" s="9" t="s">
        <v>84</v>
      </c>
      <c r="G23" s="10">
        <v>129.58</v>
      </c>
      <c r="H23" s="32">
        <v>104.036</v>
      </c>
      <c r="I23" s="37">
        <v>25.5455</v>
      </c>
      <c r="J23" s="9" t="s">
        <v>82</v>
      </c>
      <c r="K23" s="19">
        <f>L23/G23</f>
        <v>9376.26404494382</v>
      </c>
      <c r="L23" s="20">
        <v>1214976.29494382</v>
      </c>
      <c r="M23" s="21" t="s">
        <v>83</v>
      </c>
      <c r="N23" s="22"/>
    </row>
    <row r="24" s="30" customFormat="1" spans="1:14">
      <c r="A24" s="9">
        <v>20</v>
      </c>
      <c r="B24" s="9">
        <v>24</v>
      </c>
      <c r="C24" s="9">
        <v>1</v>
      </c>
      <c r="D24" s="9">
        <v>101</v>
      </c>
      <c r="E24" s="9">
        <v>2.9</v>
      </c>
      <c r="F24" s="9" t="s">
        <v>84</v>
      </c>
      <c r="G24" s="10">
        <v>130.08</v>
      </c>
      <c r="H24" s="32">
        <v>104.036</v>
      </c>
      <c r="I24" s="37">
        <v>25.5455</v>
      </c>
      <c r="J24" s="9" t="s">
        <v>82</v>
      </c>
      <c r="K24" s="19">
        <f>L24/G24</f>
        <v>9265.95505617981</v>
      </c>
      <c r="L24" s="20">
        <v>1205315.43370787</v>
      </c>
      <c r="M24" s="21" t="s">
        <v>83</v>
      </c>
      <c r="N24" s="22"/>
    </row>
    <row r="25" s="30" customFormat="1" spans="1:14">
      <c r="A25" s="9">
        <v>21</v>
      </c>
      <c r="B25" s="9">
        <v>24</v>
      </c>
      <c r="C25" s="9">
        <v>1</v>
      </c>
      <c r="D25" s="9">
        <v>201</v>
      </c>
      <c r="E25" s="9">
        <v>2.9</v>
      </c>
      <c r="F25" s="9" t="s">
        <v>84</v>
      </c>
      <c r="G25" s="10">
        <v>130.08</v>
      </c>
      <c r="H25" s="32">
        <v>104.036</v>
      </c>
      <c r="I25" s="37">
        <v>25.5455</v>
      </c>
      <c r="J25" s="9" t="s">
        <v>82</v>
      </c>
      <c r="K25" s="19">
        <f>L25/G25</f>
        <v>9486.57303370779</v>
      </c>
      <c r="L25" s="20">
        <v>1234013.42022471</v>
      </c>
      <c r="M25" s="21" t="s">
        <v>83</v>
      </c>
      <c r="N25" s="22"/>
    </row>
    <row r="26" s="30" customFormat="1" spans="1:14">
      <c r="A26" s="9">
        <v>22</v>
      </c>
      <c r="B26" s="9">
        <v>24</v>
      </c>
      <c r="C26" s="9">
        <v>1</v>
      </c>
      <c r="D26" s="9">
        <v>301</v>
      </c>
      <c r="E26" s="9">
        <v>2.9</v>
      </c>
      <c r="F26" s="9" t="s">
        <v>84</v>
      </c>
      <c r="G26" s="10">
        <v>130.08</v>
      </c>
      <c r="H26" s="32">
        <v>104.036</v>
      </c>
      <c r="I26" s="37">
        <v>25.5455</v>
      </c>
      <c r="J26" s="9" t="s">
        <v>82</v>
      </c>
      <c r="K26" s="19">
        <f>L26/G26</f>
        <v>9596.88202247186</v>
      </c>
      <c r="L26" s="20">
        <v>1248362.41348314</v>
      </c>
      <c r="M26" s="21" t="s">
        <v>83</v>
      </c>
      <c r="N26" s="22"/>
    </row>
    <row r="27" s="30" customFormat="1" spans="1:14">
      <c r="A27" s="9">
        <v>23</v>
      </c>
      <c r="B27" s="9">
        <v>24</v>
      </c>
      <c r="C27" s="9">
        <v>1</v>
      </c>
      <c r="D27" s="9">
        <v>304</v>
      </c>
      <c r="E27" s="9">
        <v>2.9</v>
      </c>
      <c r="F27" s="9" t="s">
        <v>81</v>
      </c>
      <c r="G27" s="10">
        <v>94.5</v>
      </c>
      <c r="H27" s="32">
        <v>75.211</v>
      </c>
      <c r="I27" s="37">
        <v>18.4677</v>
      </c>
      <c r="J27" s="9" t="s">
        <v>82</v>
      </c>
      <c r="K27" s="19">
        <f>L27/G27</f>
        <v>9817.5</v>
      </c>
      <c r="L27" s="20">
        <v>927753.75</v>
      </c>
      <c r="M27" s="21" t="s">
        <v>83</v>
      </c>
      <c r="N27" s="22"/>
    </row>
    <row r="28" s="30" customFormat="1" spans="1:14">
      <c r="A28" s="9">
        <v>24</v>
      </c>
      <c r="B28" s="9">
        <v>24</v>
      </c>
      <c r="C28" s="9">
        <v>1</v>
      </c>
      <c r="D28" s="9">
        <v>401</v>
      </c>
      <c r="E28" s="9">
        <v>2.9</v>
      </c>
      <c r="F28" s="9" t="s">
        <v>81</v>
      </c>
      <c r="G28" s="10">
        <v>130.08</v>
      </c>
      <c r="H28" s="32">
        <v>75.506</v>
      </c>
      <c r="I28" s="37">
        <v>18.5401</v>
      </c>
      <c r="J28" s="9" t="s">
        <v>82</v>
      </c>
      <c r="K28" s="19">
        <f>L28/G28</f>
        <v>9707.19101123593</v>
      </c>
      <c r="L28" s="20">
        <v>1262711.40674157</v>
      </c>
      <c r="M28" s="21" t="s">
        <v>83</v>
      </c>
      <c r="N28" s="22"/>
    </row>
    <row r="29" s="30" customFormat="1" spans="1:14">
      <c r="A29" s="9">
        <v>25</v>
      </c>
      <c r="B29" s="9">
        <v>24</v>
      </c>
      <c r="C29" s="9">
        <v>1</v>
      </c>
      <c r="D29" s="9">
        <v>1002</v>
      </c>
      <c r="E29" s="9">
        <v>2.9</v>
      </c>
      <c r="F29" s="9" t="s">
        <v>84</v>
      </c>
      <c r="G29" s="10">
        <v>94.04</v>
      </c>
      <c r="H29" s="32">
        <v>104.036</v>
      </c>
      <c r="I29" s="37">
        <v>25.5455</v>
      </c>
      <c r="J29" s="9" t="s">
        <v>82</v>
      </c>
      <c r="K29" s="19">
        <f>L29/G29</f>
        <v>10313.8904494382</v>
      </c>
      <c r="L29" s="20">
        <v>969918.257865168</v>
      </c>
      <c r="M29" s="21" t="s">
        <v>83</v>
      </c>
      <c r="N29" s="22"/>
    </row>
    <row r="30" s="30" customFormat="1" spans="1:14">
      <c r="A30" s="9">
        <v>26</v>
      </c>
      <c r="B30" s="9">
        <v>24</v>
      </c>
      <c r="C30" s="9">
        <v>1</v>
      </c>
      <c r="D30" s="9">
        <v>1202</v>
      </c>
      <c r="E30" s="9">
        <v>2.9</v>
      </c>
      <c r="F30" s="9" t="s">
        <v>84</v>
      </c>
      <c r="G30" s="10">
        <v>94.04</v>
      </c>
      <c r="H30" s="32">
        <v>104.036</v>
      </c>
      <c r="I30" s="37">
        <v>25.5455</v>
      </c>
      <c r="J30" s="9" t="s">
        <v>82</v>
      </c>
      <c r="K30" s="19">
        <f>L30/G30</f>
        <v>10148.4269662921</v>
      </c>
      <c r="L30" s="20">
        <v>954358.071910112</v>
      </c>
      <c r="M30" s="21" t="s">
        <v>83</v>
      </c>
      <c r="N30" s="22"/>
    </row>
    <row r="31" s="30" customFormat="1" spans="1:14">
      <c r="A31" s="9">
        <v>27</v>
      </c>
      <c r="B31" s="9">
        <v>24</v>
      </c>
      <c r="C31" s="9">
        <v>1</v>
      </c>
      <c r="D31" s="12">
        <v>1203</v>
      </c>
      <c r="E31" s="9">
        <v>2.9</v>
      </c>
      <c r="F31" s="9" t="s">
        <v>84</v>
      </c>
      <c r="G31" s="13">
        <v>94.41</v>
      </c>
      <c r="H31" s="33">
        <v>104.036</v>
      </c>
      <c r="I31" s="38">
        <v>26.0409</v>
      </c>
      <c r="J31" s="9" t="s">
        <v>82</v>
      </c>
      <c r="K31" s="19">
        <f>L31/G31</f>
        <v>10148.4269662921</v>
      </c>
      <c r="L31" s="20">
        <v>958112.989887641</v>
      </c>
      <c r="M31" s="21" t="s">
        <v>83</v>
      </c>
      <c r="N31" s="20"/>
    </row>
    <row r="32" s="30" customFormat="1" spans="1:14">
      <c r="A32" s="9">
        <v>28</v>
      </c>
      <c r="B32" s="9">
        <v>24</v>
      </c>
      <c r="C32" s="9">
        <v>1</v>
      </c>
      <c r="D32" s="12">
        <v>1301</v>
      </c>
      <c r="E32" s="9">
        <v>2.97</v>
      </c>
      <c r="F32" s="9" t="s">
        <v>84</v>
      </c>
      <c r="G32" s="13">
        <v>130.08</v>
      </c>
      <c r="H32" s="33">
        <v>104.036</v>
      </c>
      <c r="I32" s="38">
        <v>26.0409</v>
      </c>
      <c r="J32" s="9" t="s">
        <v>82</v>
      </c>
      <c r="K32" s="19">
        <f>L32/G32</f>
        <v>9376.26404494388</v>
      </c>
      <c r="L32" s="20">
        <v>1219664.4269663</v>
      </c>
      <c r="M32" s="21" t="s">
        <v>83</v>
      </c>
      <c r="N32" s="22"/>
    </row>
    <row r="33" s="30" customFormat="1" spans="1:14">
      <c r="A33" s="9">
        <v>29</v>
      </c>
      <c r="B33" s="9">
        <v>25</v>
      </c>
      <c r="C33" s="9">
        <v>1</v>
      </c>
      <c r="D33" s="12">
        <v>201</v>
      </c>
      <c r="E33" s="9">
        <v>2.9</v>
      </c>
      <c r="F33" s="9" t="s">
        <v>81</v>
      </c>
      <c r="G33" s="13">
        <v>129.02</v>
      </c>
      <c r="H33" s="33">
        <v>75.211</v>
      </c>
      <c r="I33" s="38">
        <v>18.8258</v>
      </c>
      <c r="J33" s="9" t="s">
        <v>82</v>
      </c>
      <c r="K33" s="19">
        <f>L33/G33</f>
        <v>9596.88202247194</v>
      </c>
      <c r="L33" s="20">
        <v>1238189.71853933</v>
      </c>
      <c r="M33" s="21" t="s">
        <v>83</v>
      </c>
      <c r="N33" s="22"/>
    </row>
    <row r="34" s="30" customFormat="1" spans="1:14">
      <c r="A34" s="9">
        <v>30</v>
      </c>
      <c r="B34" s="9">
        <v>25</v>
      </c>
      <c r="C34" s="9">
        <v>1</v>
      </c>
      <c r="D34" s="12">
        <v>204</v>
      </c>
      <c r="E34" s="9">
        <v>2.9</v>
      </c>
      <c r="F34" s="9" t="s">
        <v>81</v>
      </c>
      <c r="G34" s="13">
        <v>130.43</v>
      </c>
      <c r="H34" s="33">
        <v>75.506</v>
      </c>
      <c r="I34" s="38">
        <v>18.8996</v>
      </c>
      <c r="J34" s="9" t="s">
        <v>82</v>
      </c>
      <c r="K34" s="19">
        <f>L34/G34</f>
        <v>9376.2640449438</v>
      </c>
      <c r="L34" s="20">
        <v>1222946.11938202</v>
      </c>
      <c r="M34" s="21" t="s">
        <v>83</v>
      </c>
      <c r="N34" s="22"/>
    </row>
    <row r="35" s="30" customFormat="1" spans="1:14">
      <c r="A35" s="9">
        <v>31</v>
      </c>
      <c r="B35" s="9">
        <v>25</v>
      </c>
      <c r="C35" s="9">
        <v>2</v>
      </c>
      <c r="D35" s="12">
        <v>208</v>
      </c>
      <c r="E35" s="9">
        <v>2.9</v>
      </c>
      <c r="F35" s="9" t="s">
        <v>81</v>
      </c>
      <c r="G35" s="13">
        <v>129.02</v>
      </c>
      <c r="H35" s="33">
        <v>75.581</v>
      </c>
      <c r="I35" s="38">
        <v>18.9184</v>
      </c>
      <c r="J35" s="9" t="s">
        <v>82</v>
      </c>
      <c r="K35" s="19">
        <f>L35/G35</f>
        <v>9376.26404494381</v>
      </c>
      <c r="L35" s="20">
        <v>1209725.58707865</v>
      </c>
      <c r="M35" s="21" t="s">
        <v>83</v>
      </c>
      <c r="N35" s="22"/>
    </row>
    <row r="36" s="30" customFormat="1" spans="1:14">
      <c r="A36" s="9">
        <v>32</v>
      </c>
      <c r="B36" s="9">
        <v>25</v>
      </c>
      <c r="C36" s="9">
        <v>1</v>
      </c>
      <c r="D36" s="12">
        <v>301</v>
      </c>
      <c r="E36" s="9">
        <v>2.9</v>
      </c>
      <c r="F36" s="9" t="s">
        <v>84</v>
      </c>
      <c r="G36" s="13">
        <v>129.02</v>
      </c>
      <c r="H36" s="33">
        <v>104.036</v>
      </c>
      <c r="I36" s="38">
        <v>26.0409</v>
      </c>
      <c r="J36" s="9" t="s">
        <v>82</v>
      </c>
      <c r="K36" s="19">
        <f>L36/G36</f>
        <v>9707.19101123593</v>
      </c>
      <c r="L36" s="20">
        <v>1252421.78426966</v>
      </c>
      <c r="M36" s="21" t="s">
        <v>83</v>
      </c>
      <c r="N36" s="22"/>
    </row>
    <row r="37" s="30" customFormat="1" spans="1:14">
      <c r="A37" s="9">
        <v>33</v>
      </c>
      <c r="B37" s="9">
        <v>25</v>
      </c>
      <c r="C37" s="9">
        <v>2</v>
      </c>
      <c r="D37" s="12">
        <v>306</v>
      </c>
      <c r="E37" s="9">
        <v>2.9</v>
      </c>
      <c r="F37" s="9" t="s">
        <v>81</v>
      </c>
      <c r="G37" s="13">
        <v>93.64</v>
      </c>
      <c r="H37" s="33">
        <v>75.211</v>
      </c>
      <c r="I37" s="38">
        <v>18.8258</v>
      </c>
      <c r="J37" s="9" t="s">
        <v>82</v>
      </c>
      <c r="K37" s="19">
        <f>L37/G37</f>
        <v>9982.96348314607</v>
      </c>
      <c r="L37" s="20">
        <v>934804.700561798</v>
      </c>
      <c r="M37" s="21" t="s">
        <v>83</v>
      </c>
      <c r="N37" s="22"/>
    </row>
    <row r="38" s="30" customFormat="1" spans="1:14">
      <c r="A38" s="9">
        <v>34</v>
      </c>
      <c r="B38" s="9">
        <v>25</v>
      </c>
      <c r="C38" s="9">
        <v>2</v>
      </c>
      <c r="D38" s="12">
        <v>308</v>
      </c>
      <c r="E38" s="9">
        <v>2.9</v>
      </c>
      <c r="F38" s="9" t="s">
        <v>81</v>
      </c>
      <c r="G38" s="13">
        <v>129.02</v>
      </c>
      <c r="H38" s="33">
        <v>75.506</v>
      </c>
      <c r="I38" s="38">
        <v>18.8996</v>
      </c>
      <c r="J38" s="9" t="s">
        <v>82</v>
      </c>
      <c r="K38" s="19">
        <f>L38/G38</f>
        <v>9486.57303370787</v>
      </c>
      <c r="L38" s="20">
        <v>1223957.65280899</v>
      </c>
      <c r="M38" s="21" t="s">
        <v>83</v>
      </c>
      <c r="N38" s="22"/>
    </row>
    <row r="39" s="30" customFormat="1" spans="1:14">
      <c r="A39" s="9">
        <v>35</v>
      </c>
      <c r="B39" s="9">
        <v>25</v>
      </c>
      <c r="C39" s="9">
        <v>1</v>
      </c>
      <c r="D39" s="12">
        <v>401</v>
      </c>
      <c r="E39" s="9">
        <v>2.9</v>
      </c>
      <c r="F39" s="9" t="s">
        <v>81</v>
      </c>
      <c r="G39" s="13">
        <v>129.02</v>
      </c>
      <c r="H39" s="33">
        <v>75.581</v>
      </c>
      <c r="I39" s="38">
        <v>18.9184</v>
      </c>
      <c r="J39" s="9" t="s">
        <v>82</v>
      </c>
      <c r="K39" s="19">
        <f>L39/G39</f>
        <v>9817.5</v>
      </c>
      <c r="L39" s="20">
        <v>1266653.85</v>
      </c>
      <c r="M39" s="21" t="s">
        <v>83</v>
      </c>
      <c r="N39" s="22"/>
    </row>
    <row r="40" s="30" customFormat="1" spans="1:14">
      <c r="A40" s="9">
        <v>36</v>
      </c>
      <c r="B40" s="9">
        <v>25</v>
      </c>
      <c r="C40" s="9">
        <v>1</v>
      </c>
      <c r="D40" s="12">
        <v>404</v>
      </c>
      <c r="E40" s="9">
        <v>2.9</v>
      </c>
      <c r="F40" s="9" t="s">
        <v>84</v>
      </c>
      <c r="G40" s="13">
        <v>130.43</v>
      </c>
      <c r="H40" s="33">
        <v>104.036</v>
      </c>
      <c r="I40" s="38">
        <v>26.0409</v>
      </c>
      <c r="J40" s="9" t="s">
        <v>82</v>
      </c>
      <c r="K40" s="19">
        <f>L40/G40</f>
        <v>9596.8820224719</v>
      </c>
      <c r="L40" s="20">
        <v>1251721.32219101</v>
      </c>
      <c r="M40" s="21" t="s">
        <v>83</v>
      </c>
      <c r="N40" s="22"/>
    </row>
    <row r="41" s="30" customFormat="1" spans="1:14">
      <c r="A41" s="9">
        <v>37</v>
      </c>
      <c r="B41" s="9">
        <v>25</v>
      </c>
      <c r="C41" s="9">
        <v>2</v>
      </c>
      <c r="D41" s="12">
        <v>408</v>
      </c>
      <c r="E41" s="9">
        <v>2.9</v>
      </c>
      <c r="F41" s="9" t="s">
        <v>81</v>
      </c>
      <c r="G41" s="13">
        <v>129.02</v>
      </c>
      <c r="H41" s="33">
        <v>75.211</v>
      </c>
      <c r="I41" s="38">
        <v>18.8258</v>
      </c>
      <c r="J41" s="9" t="s">
        <v>82</v>
      </c>
      <c r="K41" s="19">
        <f>L41/G41</f>
        <v>9596.88202247194</v>
      </c>
      <c r="L41" s="20">
        <v>1238189.71853933</v>
      </c>
      <c r="M41" s="21" t="s">
        <v>83</v>
      </c>
      <c r="N41" s="22"/>
    </row>
    <row r="42" s="30" customFormat="1" spans="1:14">
      <c r="A42" s="9">
        <v>38</v>
      </c>
      <c r="B42" s="9">
        <v>25</v>
      </c>
      <c r="C42" s="9">
        <v>2</v>
      </c>
      <c r="D42" s="12">
        <v>508</v>
      </c>
      <c r="E42" s="9">
        <v>2.9</v>
      </c>
      <c r="F42" s="9" t="s">
        <v>81</v>
      </c>
      <c r="G42" s="13">
        <v>129.02</v>
      </c>
      <c r="H42" s="33">
        <v>75.581</v>
      </c>
      <c r="I42" s="38">
        <v>18.9184</v>
      </c>
      <c r="J42" s="9" t="s">
        <v>82</v>
      </c>
      <c r="K42" s="19">
        <f t="shared" ref="K42:K66" si="0">L42/G42</f>
        <v>9762.34550561804</v>
      </c>
      <c r="L42" s="20">
        <v>1259537.81713484</v>
      </c>
      <c r="M42" s="21" t="s">
        <v>83</v>
      </c>
      <c r="N42" s="22"/>
    </row>
    <row r="43" s="30" customFormat="1" spans="1:14">
      <c r="A43" s="9">
        <v>39</v>
      </c>
      <c r="B43" s="9">
        <v>25</v>
      </c>
      <c r="C43" s="9">
        <v>2</v>
      </c>
      <c r="D43" s="12">
        <v>708</v>
      </c>
      <c r="E43" s="9">
        <v>2.9</v>
      </c>
      <c r="F43" s="9" t="s">
        <v>84</v>
      </c>
      <c r="G43" s="13">
        <v>129.02</v>
      </c>
      <c r="H43" s="33">
        <v>104.036</v>
      </c>
      <c r="I43" s="38">
        <v>26.0409</v>
      </c>
      <c r="J43" s="9" t="s">
        <v>82</v>
      </c>
      <c r="K43" s="19">
        <f t="shared" si="0"/>
        <v>9872.65449438203</v>
      </c>
      <c r="L43" s="20">
        <v>1273769.88286517</v>
      </c>
      <c r="M43" s="21" t="s">
        <v>83</v>
      </c>
      <c r="N43" s="22"/>
    </row>
    <row r="44" s="30" customFormat="1" spans="1:14">
      <c r="A44" s="9">
        <v>40</v>
      </c>
      <c r="B44" s="9">
        <v>25</v>
      </c>
      <c r="C44" s="9">
        <v>2</v>
      </c>
      <c r="D44" s="12">
        <v>808</v>
      </c>
      <c r="E44" s="9">
        <v>2.9</v>
      </c>
      <c r="F44" s="9" t="s">
        <v>81</v>
      </c>
      <c r="G44" s="13">
        <v>129.02</v>
      </c>
      <c r="H44" s="33">
        <v>75.211</v>
      </c>
      <c r="I44" s="38">
        <v>18.8258</v>
      </c>
      <c r="J44" s="9" t="s">
        <v>82</v>
      </c>
      <c r="K44" s="19">
        <f t="shared" si="0"/>
        <v>9927.80898876407</v>
      </c>
      <c r="L44" s="20">
        <v>1280885.91573034</v>
      </c>
      <c r="M44" s="21" t="s">
        <v>83</v>
      </c>
      <c r="N44" s="22"/>
    </row>
    <row r="45" s="30" customFormat="1" spans="1:14">
      <c r="A45" s="9">
        <v>41</v>
      </c>
      <c r="B45" s="9">
        <v>25</v>
      </c>
      <c r="C45" s="9">
        <v>2</v>
      </c>
      <c r="D45" s="12">
        <v>908</v>
      </c>
      <c r="E45" s="9">
        <v>2.9</v>
      </c>
      <c r="F45" s="9" t="s">
        <v>81</v>
      </c>
      <c r="G45" s="13">
        <v>129.02</v>
      </c>
      <c r="H45" s="33">
        <v>75.506</v>
      </c>
      <c r="I45" s="38">
        <v>18.8996</v>
      </c>
      <c r="J45" s="9" t="s">
        <v>82</v>
      </c>
      <c r="K45" s="19">
        <f t="shared" si="0"/>
        <v>10038.1179775281</v>
      </c>
      <c r="L45" s="20">
        <v>1295117.98146067</v>
      </c>
      <c r="M45" s="21" t="s">
        <v>83</v>
      </c>
      <c r="N45" s="22"/>
    </row>
    <row r="46" s="30" customFormat="1" spans="1:14">
      <c r="A46" s="9">
        <v>42</v>
      </c>
      <c r="B46" s="9">
        <v>25</v>
      </c>
      <c r="C46" s="9">
        <v>2</v>
      </c>
      <c r="D46" s="12">
        <v>1008</v>
      </c>
      <c r="E46" s="9">
        <v>2.9</v>
      </c>
      <c r="F46" s="9" t="s">
        <v>81</v>
      </c>
      <c r="G46" s="13">
        <v>129.02</v>
      </c>
      <c r="H46" s="33">
        <v>75.581</v>
      </c>
      <c r="I46" s="38">
        <v>18.9184</v>
      </c>
      <c r="J46" s="9" t="s">
        <v>82</v>
      </c>
      <c r="K46" s="19">
        <f t="shared" si="0"/>
        <v>9982.9634831461</v>
      </c>
      <c r="L46" s="20">
        <v>1288001.94859551</v>
      </c>
      <c r="M46" s="21" t="s">
        <v>83</v>
      </c>
      <c r="N46" s="22"/>
    </row>
    <row r="47" s="30" customFormat="1" spans="1:14">
      <c r="A47" s="9">
        <v>43</v>
      </c>
      <c r="B47" s="9">
        <v>25</v>
      </c>
      <c r="C47" s="9">
        <v>2</v>
      </c>
      <c r="D47" s="12">
        <v>1108</v>
      </c>
      <c r="E47" s="9">
        <v>2.9</v>
      </c>
      <c r="F47" s="9" t="s">
        <v>84</v>
      </c>
      <c r="G47" s="13">
        <v>129.02</v>
      </c>
      <c r="H47" s="33">
        <v>104.036</v>
      </c>
      <c r="I47" s="38">
        <v>26.0409</v>
      </c>
      <c r="J47" s="9" t="s">
        <v>82</v>
      </c>
      <c r="K47" s="19">
        <f t="shared" si="0"/>
        <v>9927.80898876407</v>
      </c>
      <c r="L47" s="20">
        <v>1280885.91573034</v>
      </c>
      <c r="M47" s="21" t="s">
        <v>83</v>
      </c>
      <c r="N47" s="22"/>
    </row>
    <row r="48" s="30" customFormat="1" spans="1:14">
      <c r="A48" s="9">
        <v>44</v>
      </c>
      <c r="B48" s="9">
        <v>25</v>
      </c>
      <c r="C48" s="9">
        <v>1</v>
      </c>
      <c r="D48" s="12">
        <v>1203</v>
      </c>
      <c r="E48" s="9">
        <v>2.9</v>
      </c>
      <c r="F48" s="9" t="s">
        <v>81</v>
      </c>
      <c r="G48" s="13">
        <v>93.64</v>
      </c>
      <c r="H48" s="33">
        <v>75.211</v>
      </c>
      <c r="I48" s="38">
        <v>18.8258</v>
      </c>
      <c r="J48" s="9" t="s">
        <v>82</v>
      </c>
      <c r="K48" s="19">
        <f t="shared" si="0"/>
        <v>10369.0449438202</v>
      </c>
      <c r="L48" s="20">
        <v>970957.368539325</v>
      </c>
      <c r="M48" s="21" t="s">
        <v>83</v>
      </c>
      <c r="N48" s="22"/>
    </row>
    <row r="49" s="30" customFormat="1" spans="1:14">
      <c r="A49" s="9">
        <v>45</v>
      </c>
      <c r="B49" s="9">
        <v>25</v>
      </c>
      <c r="C49" s="9">
        <v>2</v>
      </c>
      <c r="D49" s="12">
        <v>1207</v>
      </c>
      <c r="E49" s="9">
        <v>2.9</v>
      </c>
      <c r="F49" s="9" t="s">
        <v>81</v>
      </c>
      <c r="G49" s="13">
        <v>93.27</v>
      </c>
      <c r="H49" s="33">
        <v>75.506</v>
      </c>
      <c r="I49" s="38">
        <v>18.8996</v>
      </c>
      <c r="J49" s="9" t="s">
        <v>82</v>
      </c>
      <c r="K49" s="19">
        <f t="shared" si="0"/>
        <v>10258.7359550562</v>
      </c>
      <c r="L49" s="20">
        <v>956832.302528089</v>
      </c>
      <c r="M49" s="21" t="s">
        <v>83</v>
      </c>
      <c r="N49" s="22"/>
    </row>
    <row r="50" s="30" customFormat="1" spans="1:14">
      <c r="A50" s="9">
        <v>46</v>
      </c>
      <c r="B50" s="9">
        <v>25</v>
      </c>
      <c r="C50" s="9">
        <v>2</v>
      </c>
      <c r="D50" s="12">
        <v>1208</v>
      </c>
      <c r="E50" s="9">
        <v>2.9</v>
      </c>
      <c r="F50" s="9" t="s">
        <v>81</v>
      </c>
      <c r="G50" s="13">
        <v>129.02</v>
      </c>
      <c r="H50" s="33">
        <v>75.581</v>
      </c>
      <c r="I50" s="38">
        <v>18.9184</v>
      </c>
      <c r="J50" s="9" t="s">
        <v>82</v>
      </c>
      <c r="K50" s="19">
        <f t="shared" si="0"/>
        <v>9872.65449438203</v>
      </c>
      <c r="L50" s="20">
        <v>1273769.88286517</v>
      </c>
      <c r="M50" s="21" t="s">
        <v>83</v>
      </c>
      <c r="N50" s="22"/>
    </row>
    <row r="51" s="30" customFormat="1" spans="1:14">
      <c r="A51" s="9">
        <v>47</v>
      </c>
      <c r="B51" s="9">
        <v>25</v>
      </c>
      <c r="C51" s="9">
        <v>1</v>
      </c>
      <c r="D51" s="12">
        <v>1301</v>
      </c>
      <c r="E51" s="9">
        <v>2.97</v>
      </c>
      <c r="F51" s="9" t="s">
        <v>84</v>
      </c>
      <c r="G51" s="13">
        <v>129.02</v>
      </c>
      <c r="H51" s="33">
        <v>104.036</v>
      </c>
      <c r="I51" s="38">
        <v>26.0409</v>
      </c>
      <c r="J51" s="9" t="s">
        <v>82</v>
      </c>
      <c r="K51" s="19">
        <f t="shared" si="0"/>
        <v>9596.88202247194</v>
      </c>
      <c r="L51" s="20">
        <v>1238189.71853933</v>
      </c>
      <c r="M51" s="21" t="s">
        <v>83</v>
      </c>
      <c r="N51" s="22"/>
    </row>
    <row r="52" s="30" customFormat="1" spans="1:14">
      <c r="A52" s="9">
        <v>48</v>
      </c>
      <c r="B52" s="9">
        <v>25</v>
      </c>
      <c r="C52" s="9">
        <v>2</v>
      </c>
      <c r="D52" s="12">
        <v>1308</v>
      </c>
      <c r="E52" s="9">
        <v>2.97</v>
      </c>
      <c r="F52" s="9" t="s">
        <v>81</v>
      </c>
      <c r="G52" s="13">
        <v>129.02</v>
      </c>
      <c r="H52" s="33">
        <v>75.211</v>
      </c>
      <c r="I52" s="38">
        <v>18.8258</v>
      </c>
      <c r="J52" s="9" t="s">
        <v>82</v>
      </c>
      <c r="K52" s="19">
        <f t="shared" si="0"/>
        <v>9376.26404494381</v>
      </c>
      <c r="L52" s="20">
        <v>1209725.58707865</v>
      </c>
      <c r="M52" s="21" t="s">
        <v>83</v>
      </c>
      <c r="N52" s="22"/>
    </row>
    <row r="53" s="31" customFormat="1" spans="1:14">
      <c r="A53" s="23"/>
      <c r="B53" s="24"/>
      <c r="C53" s="24"/>
      <c r="D53" s="24"/>
      <c r="E53" s="24"/>
      <c r="F53" s="24"/>
      <c r="G53" s="25">
        <f>SUM(G2:G52)</f>
        <v>5914.9839</v>
      </c>
      <c r="H53" s="25"/>
      <c r="I53" s="25"/>
      <c r="J53" s="24"/>
      <c r="K53" s="19">
        <f t="shared" si="0"/>
        <v>9711.68774611371</v>
      </c>
      <c r="L53" s="29">
        <f>SUM(L2:L52)</f>
        <v>57444476.6600899</v>
      </c>
      <c r="M53" s="21"/>
      <c r="N53" s="29"/>
    </row>
    <row r="54" ht="63" customHeight="1" spans="1:14">
      <c r="A54" s="34" t="s">
        <v>85</v>
      </c>
      <c r="B54" s="35"/>
      <c r="C54" s="35"/>
      <c r="D54" s="35"/>
      <c r="E54" s="35"/>
      <c r="F54" s="35"/>
      <c r="G54" s="36"/>
      <c r="H54" s="36"/>
      <c r="I54" s="36"/>
      <c r="J54" s="35"/>
      <c r="K54" s="36"/>
      <c r="L54" s="36"/>
      <c r="M54" s="35"/>
      <c r="N54" s="35"/>
    </row>
  </sheetData>
  <mergeCells count="4">
    <mergeCell ref="B1:N1"/>
    <mergeCell ref="B2:N2"/>
    <mergeCell ref="J3:N3"/>
    <mergeCell ref="A54:N54"/>
  </mergeCells>
  <pageMargins left="0.25" right="0.25" top="0.75" bottom="0.75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6"/>
  <sheetViews>
    <sheetView topLeftCell="A34" workbookViewId="0">
      <selection activeCell="A66" sqref="A66:N66"/>
    </sheetView>
  </sheetViews>
  <sheetFormatPr defaultColWidth="9" defaultRowHeight="13.5"/>
  <cols>
    <col min="1" max="3" width="4.375" customWidth="1"/>
    <col min="4" max="4" width="4.875" customWidth="1"/>
    <col min="5" max="5" width="4.375" customWidth="1"/>
    <col min="6" max="6" width="7.375" customWidth="1"/>
    <col min="7" max="7" width="8.125" customWidth="1"/>
    <col min="8" max="8" width="9.25" customWidth="1"/>
    <col min="9" max="9" width="8.375" customWidth="1"/>
    <col min="10" max="13" width="8.125" customWidth="1"/>
    <col min="14" max="14" width="4.375" customWidth="1"/>
    <col min="15" max="16" width="12.625"/>
  </cols>
  <sheetData>
    <row r="1" ht="25.5" spans="1:14">
      <c r="A1" s="1"/>
      <c r="B1" s="1" t="s">
        <v>65</v>
      </c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14">
      <c r="A2" s="3"/>
      <c r="B2" s="4" t="s">
        <v>66</v>
      </c>
      <c r="C2" s="4"/>
      <c r="D2" s="4"/>
      <c r="E2" s="4"/>
      <c r="F2" s="4"/>
      <c r="G2" s="5"/>
      <c r="H2" s="4"/>
      <c r="I2" s="4"/>
      <c r="J2" s="4"/>
      <c r="K2" s="15"/>
      <c r="L2" s="15"/>
      <c r="M2" s="4"/>
      <c r="N2" s="4"/>
    </row>
    <row r="3" spans="1:14">
      <c r="A3" s="3"/>
      <c r="B3" s="3"/>
      <c r="C3" s="3"/>
      <c r="D3" s="3"/>
      <c r="E3" s="3"/>
      <c r="F3" s="3"/>
      <c r="G3" s="6"/>
      <c r="H3" s="3"/>
      <c r="I3" s="3"/>
      <c r="J3" s="16" t="s">
        <v>67</v>
      </c>
      <c r="K3" s="16"/>
      <c r="L3" s="16"/>
      <c r="M3" s="16"/>
      <c r="N3" s="16"/>
    </row>
    <row r="4" ht="40.5" spans="1:14">
      <c r="A4" s="7" t="s">
        <v>68</v>
      </c>
      <c r="B4" s="7" t="s">
        <v>69</v>
      </c>
      <c r="C4" s="7" t="s">
        <v>70</v>
      </c>
      <c r="D4" s="7" t="s">
        <v>71</v>
      </c>
      <c r="E4" s="7" t="s">
        <v>72</v>
      </c>
      <c r="F4" s="7" t="s">
        <v>26</v>
      </c>
      <c r="G4" s="8" t="s">
        <v>73</v>
      </c>
      <c r="H4" s="8" t="s">
        <v>74</v>
      </c>
      <c r="I4" s="8" t="s">
        <v>75</v>
      </c>
      <c r="J4" s="7" t="s">
        <v>76</v>
      </c>
      <c r="K4" s="8" t="s">
        <v>77</v>
      </c>
      <c r="L4" s="17" t="s">
        <v>78</v>
      </c>
      <c r="M4" s="7" t="s">
        <v>79</v>
      </c>
      <c r="N4" s="7" t="s">
        <v>80</v>
      </c>
    </row>
    <row r="5" spans="1:14">
      <c r="A5" s="9">
        <v>1</v>
      </c>
      <c r="B5" s="9">
        <v>1</v>
      </c>
      <c r="C5" s="9">
        <v>2</v>
      </c>
      <c r="D5" s="9">
        <v>104</v>
      </c>
      <c r="E5" s="9">
        <v>2.9</v>
      </c>
      <c r="F5" s="9" t="s">
        <v>81</v>
      </c>
      <c r="G5" s="10">
        <v>168.4262</v>
      </c>
      <c r="H5" s="11">
        <v>141.16</v>
      </c>
      <c r="I5" s="18">
        <f t="shared" ref="I5:I19" si="0">G5-H5</f>
        <v>27.2662</v>
      </c>
      <c r="J5" s="9" t="s">
        <v>82</v>
      </c>
      <c r="K5" s="19">
        <f t="shared" ref="K5:K19" si="1">L5/G5</f>
        <v>10353.4592599014</v>
      </c>
      <c r="L5" s="20">
        <v>1743793.8</v>
      </c>
      <c r="M5" s="21" t="s">
        <v>83</v>
      </c>
      <c r="N5" s="22"/>
    </row>
    <row r="6" spans="1:14">
      <c r="A6" s="9">
        <v>2</v>
      </c>
      <c r="B6" s="9">
        <v>1</v>
      </c>
      <c r="C6" s="9">
        <v>3</v>
      </c>
      <c r="D6" s="9">
        <v>105</v>
      </c>
      <c r="E6" s="9">
        <v>2.9</v>
      </c>
      <c r="F6" s="9" t="s">
        <v>81</v>
      </c>
      <c r="G6" s="10">
        <v>168.4262</v>
      </c>
      <c r="H6" s="11">
        <v>141.16</v>
      </c>
      <c r="I6" s="18">
        <f t="shared" si="0"/>
        <v>27.2662</v>
      </c>
      <c r="J6" s="9" t="s">
        <v>82</v>
      </c>
      <c r="K6" s="19">
        <f t="shared" si="1"/>
        <v>10330.8790437592</v>
      </c>
      <c r="L6" s="20">
        <v>1739990.7</v>
      </c>
      <c r="M6" s="21" t="s">
        <v>83</v>
      </c>
      <c r="N6" s="22"/>
    </row>
    <row r="7" spans="1:14">
      <c r="A7" s="9">
        <v>3</v>
      </c>
      <c r="B7" s="9">
        <v>1</v>
      </c>
      <c r="C7" s="9">
        <v>2</v>
      </c>
      <c r="D7" s="9">
        <v>303</v>
      </c>
      <c r="E7" s="9">
        <v>2.9</v>
      </c>
      <c r="F7" s="9" t="s">
        <v>84</v>
      </c>
      <c r="G7" s="10">
        <v>176.3456</v>
      </c>
      <c r="H7" s="11">
        <v>147.8</v>
      </c>
      <c r="I7" s="18">
        <f t="shared" si="0"/>
        <v>28.5456</v>
      </c>
      <c r="J7" s="9" t="s">
        <v>82</v>
      </c>
      <c r="K7" s="19">
        <f t="shared" si="1"/>
        <v>9303.45837945489</v>
      </c>
      <c r="L7" s="20">
        <v>1640623.95</v>
      </c>
      <c r="M7" s="21" t="s">
        <v>83</v>
      </c>
      <c r="N7" s="22"/>
    </row>
    <row r="8" spans="1:14">
      <c r="A8" s="9">
        <v>4</v>
      </c>
      <c r="B8" s="9">
        <v>1</v>
      </c>
      <c r="C8" s="9">
        <v>2</v>
      </c>
      <c r="D8" s="9">
        <v>304</v>
      </c>
      <c r="E8" s="9">
        <v>2.9</v>
      </c>
      <c r="F8" s="9" t="s">
        <v>84</v>
      </c>
      <c r="G8" s="10">
        <v>177.9026</v>
      </c>
      <c r="H8" s="11">
        <v>149.11</v>
      </c>
      <c r="I8" s="18">
        <f t="shared" si="0"/>
        <v>28.7926</v>
      </c>
      <c r="J8" s="9" t="s">
        <v>82</v>
      </c>
      <c r="K8" s="19">
        <f t="shared" si="1"/>
        <v>9224.05911999038</v>
      </c>
      <c r="L8" s="20">
        <v>1640984.1</v>
      </c>
      <c r="M8" s="21" t="s">
        <v>83</v>
      </c>
      <c r="N8" s="22"/>
    </row>
    <row r="9" spans="1:14">
      <c r="A9" s="9">
        <v>5</v>
      </c>
      <c r="B9" s="9">
        <v>1</v>
      </c>
      <c r="C9" s="9">
        <v>3</v>
      </c>
      <c r="D9" s="9">
        <v>305</v>
      </c>
      <c r="E9" s="9">
        <v>2.9</v>
      </c>
      <c r="F9" s="9" t="s">
        <v>84</v>
      </c>
      <c r="G9" s="10">
        <v>177.9026</v>
      </c>
      <c r="H9" s="11">
        <v>149.11</v>
      </c>
      <c r="I9" s="18">
        <f t="shared" si="0"/>
        <v>28.7926</v>
      </c>
      <c r="J9" s="9" t="s">
        <v>82</v>
      </c>
      <c r="K9" s="19">
        <f t="shared" si="1"/>
        <v>9212.7683912433</v>
      </c>
      <c r="L9" s="20">
        <v>1638975.45</v>
      </c>
      <c r="M9" s="21" t="s">
        <v>83</v>
      </c>
      <c r="N9" s="22"/>
    </row>
    <row r="10" spans="1:14">
      <c r="A10" s="9">
        <v>6</v>
      </c>
      <c r="B10" s="9">
        <v>1</v>
      </c>
      <c r="C10" s="9">
        <v>3</v>
      </c>
      <c r="D10" s="9">
        <v>306</v>
      </c>
      <c r="E10" s="9">
        <v>2.97</v>
      </c>
      <c r="F10" s="9" t="s">
        <v>84</v>
      </c>
      <c r="G10" s="10">
        <v>170.9764</v>
      </c>
      <c r="H10" s="11">
        <v>143.3</v>
      </c>
      <c r="I10" s="18">
        <f t="shared" si="0"/>
        <v>27.6764</v>
      </c>
      <c r="J10" s="9" t="s">
        <v>82</v>
      </c>
      <c r="K10" s="19">
        <f t="shared" si="1"/>
        <v>10285.7028806315</v>
      </c>
      <c r="L10" s="20">
        <v>1758612.45</v>
      </c>
      <c r="M10" s="21" t="s">
        <v>83</v>
      </c>
      <c r="N10" s="22"/>
    </row>
    <row r="11" spans="1:14">
      <c r="A11" s="9">
        <v>7</v>
      </c>
      <c r="B11" s="9">
        <v>2</v>
      </c>
      <c r="C11" s="9">
        <v>2</v>
      </c>
      <c r="D11" s="9">
        <v>103</v>
      </c>
      <c r="E11" s="9">
        <v>2.97</v>
      </c>
      <c r="F11" s="9" t="s">
        <v>84</v>
      </c>
      <c r="G11" s="10">
        <v>168.4262</v>
      </c>
      <c r="H11" s="11">
        <v>141.16</v>
      </c>
      <c r="I11" s="18">
        <f t="shared" si="0"/>
        <v>27.2662</v>
      </c>
      <c r="J11" s="9" t="s">
        <v>82</v>
      </c>
      <c r="K11" s="19">
        <f t="shared" si="1"/>
        <v>10488.9467909387</v>
      </c>
      <c r="L11" s="20">
        <v>1766613.45</v>
      </c>
      <c r="M11" s="21" t="s">
        <v>83</v>
      </c>
      <c r="N11" s="22"/>
    </row>
    <row r="12" spans="1:14">
      <c r="A12" s="9">
        <v>8</v>
      </c>
      <c r="B12" s="9">
        <v>2</v>
      </c>
      <c r="C12" s="9">
        <v>3</v>
      </c>
      <c r="D12" s="9">
        <v>106</v>
      </c>
      <c r="E12" s="9">
        <v>2.9</v>
      </c>
      <c r="F12" s="9" t="s">
        <v>84</v>
      </c>
      <c r="G12" s="10">
        <v>166.9443</v>
      </c>
      <c r="H12" s="11">
        <v>139.92</v>
      </c>
      <c r="I12" s="18">
        <f t="shared" si="0"/>
        <v>27.0243</v>
      </c>
      <c r="J12" s="9" t="s">
        <v>82</v>
      </c>
      <c r="K12" s="19">
        <f t="shared" si="1"/>
        <v>11448.095262911</v>
      </c>
      <c r="L12" s="20">
        <v>1911194.25</v>
      </c>
      <c r="M12" s="21" t="s">
        <v>83</v>
      </c>
      <c r="N12" s="22"/>
    </row>
    <row r="13" spans="1:14">
      <c r="A13" s="9">
        <v>9</v>
      </c>
      <c r="B13" s="9">
        <v>2</v>
      </c>
      <c r="C13" s="9">
        <v>1</v>
      </c>
      <c r="D13" s="9">
        <v>301</v>
      </c>
      <c r="E13" s="9">
        <v>2.9</v>
      </c>
      <c r="F13" s="9" t="s">
        <v>84</v>
      </c>
      <c r="G13" s="10">
        <v>170.9764</v>
      </c>
      <c r="H13" s="11">
        <v>143.3</v>
      </c>
      <c r="I13" s="18">
        <f t="shared" si="0"/>
        <v>27.6764</v>
      </c>
      <c r="J13" s="9" t="s">
        <v>82</v>
      </c>
      <c r="K13" s="19">
        <f t="shared" si="1"/>
        <v>10217.9593207016</v>
      </c>
      <c r="L13" s="20">
        <v>1747029.9</v>
      </c>
      <c r="M13" s="21" t="s">
        <v>83</v>
      </c>
      <c r="N13" s="22"/>
    </row>
    <row r="14" spans="1:14">
      <c r="A14" s="9">
        <v>10</v>
      </c>
      <c r="B14" s="9">
        <v>2</v>
      </c>
      <c r="C14" s="9">
        <v>2</v>
      </c>
      <c r="D14" s="9">
        <v>303</v>
      </c>
      <c r="E14" s="9">
        <v>2.9</v>
      </c>
      <c r="F14" s="9" t="s">
        <v>84</v>
      </c>
      <c r="G14" s="10">
        <v>176.3456</v>
      </c>
      <c r="H14" s="11">
        <v>147.8</v>
      </c>
      <c r="I14" s="18">
        <f t="shared" si="0"/>
        <v>28.5456</v>
      </c>
      <c r="J14" s="9" t="s">
        <v>82</v>
      </c>
      <c r="K14" s="19">
        <f t="shared" si="1"/>
        <v>9416.36224549975</v>
      </c>
      <c r="L14" s="20">
        <v>1660534.05</v>
      </c>
      <c r="M14" s="21" t="s">
        <v>83</v>
      </c>
      <c r="N14" s="22"/>
    </row>
    <row r="15" spans="1:14">
      <c r="A15" s="9">
        <v>11</v>
      </c>
      <c r="B15" s="9">
        <v>2</v>
      </c>
      <c r="C15" s="9">
        <v>2</v>
      </c>
      <c r="D15" s="9">
        <v>304</v>
      </c>
      <c r="E15" s="9">
        <v>2.97</v>
      </c>
      <c r="F15" s="9" t="s">
        <v>84</v>
      </c>
      <c r="G15" s="10">
        <v>177.9026</v>
      </c>
      <c r="H15" s="11">
        <v>149.11</v>
      </c>
      <c r="I15" s="18">
        <f t="shared" si="0"/>
        <v>28.7926</v>
      </c>
      <c r="J15" s="9" t="s">
        <v>82</v>
      </c>
      <c r="K15" s="19">
        <f t="shared" si="1"/>
        <v>9348.25123410226</v>
      </c>
      <c r="L15" s="20">
        <v>1663078.2</v>
      </c>
      <c r="M15" s="21" t="s">
        <v>83</v>
      </c>
      <c r="N15" s="22"/>
    </row>
    <row r="16" spans="1:14">
      <c r="A16" s="9">
        <v>12</v>
      </c>
      <c r="B16" s="9">
        <v>2</v>
      </c>
      <c r="C16" s="9">
        <v>3</v>
      </c>
      <c r="D16" s="9">
        <v>305</v>
      </c>
      <c r="E16" s="9">
        <v>2.97</v>
      </c>
      <c r="F16" s="9" t="s">
        <v>84</v>
      </c>
      <c r="G16" s="10">
        <v>177.9026</v>
      </c>
      <c r="H16" s="11">
        <v>149.11</v>
      </c>
      <c r="I16" s="18">
        <f t="shared" si="0"/>
        <v>28.7926</v>
      </c>
      <c r="J16" s="9" t="s">
        <v>82</v>
      </c>
      <c r="K16" s="19">
        <f t="shared" si="1"/>
        <v>9336.96050535518</v>
      </c>
      <c r="L16" s="20">
        <v>1661069.55</v>
      </c>
      <c r="M16" s="21" t="s">
        <v>83</v>
      </c>
      <c r="N16" s="22"/>
    </row>
    <row r="17" spans="1:14">
      <c r="A17" s="9">
        <v>13</v>
      </c>
      <c r="B17" s="9">
        <v>2</v>
      </c>
      <c r="C17" s="9">
        <v>3</v>
      </c>
      <c r="D17" s="9">
        <v>306</v>
      </c>
      <c r="E17" s="9">
        <v>2.9</v>
      </c>
      <c r="F17" s="9" t="s">
        <v>84</v>
      </c>
      <c r="G17" s="10">
        <v>170.9764</v>
      </c>
      <c r="H17" s="11">
        <v>143.3</v>
      </c>
      <c r="I17" s="18">
        <f t="shared" si="0"/>
        <v>27.6764</v>
      </c>
      <c r="J17" s="9" t="s">
        <v>82</v>
      </c>
      <c r="K17" s="19">
        <f t="shared" si="1"/>
        <v>10398.608813848</v>
      </c>
      <c r="L17" s="20">
        <v>1777916.7</v>
      </c>
      <c r="M17" s="21" t="s">
        <v>83</v>
      </c>
      <c r="N17" s="22"/>
    </row>
    <row r="18" spans="1:14">
      <c r="A18" s="9">
        <v>14</v>
      </c>
      <c r="B18" s="9">
        <v>3</v>
      </c>
      <c r="C18" s="9">
        <v>1</v>
      </c>
      <c r="D18" s="9">
        <v>102</v>
      </c>
      <c r="E18" s="9">
        <v>2.97</v>
      </c>
      <c r="F18" s="9" t="s">
        <v>84</v>
      </c>
      <c r="G18" s="10">
        <v>169.82</v>
      </c>
      <c r="H18" s="11">
        <v>141.16</v>
      </c>
      <c r="I18" s="18">
        <f t="shared" si="0"/>
        <v>28.66</v>
      </c>
      <c r="J18" s="9" t="s">
        <v>82</v>
      </c>
      <c r="K18" s="19">
        <f t="shared" si="1"/>
        <v>9969.10112359551</v>
      </c>
      <c r="L18" s="20">
        <v>1692952.75280899</v>
      </c>
      <c r="M18" s="21" t="s">
        <v>83</v>
      </c>
      <c r="N18" s="22"/>
    </row>
    <row r="19" spans="1:14">
      <c r="A19" s="9">
        <v>15</v>
      </c>
      <c r="B19" s="9">
        <v>3</v>
      </c>
      <c r="C19" s="9">
        <v>3</v>
      </c>
      <c r="D19" s="9">
        <v>105</v>
      </c>
      <c r="E19" s="9">
        <v>2.9</v>
      </c>
      <c r="F19" s="9" t="s">
        <v>84</v>
      </c>
      <c r="G19" s="10">
        <v>169.82</v>
      </c>
      <c r="H19" s="11">
        <v>141.16</v>
      </c>
      <c r="I19" s="18">
        <f t="shared" si="0"/>
        <v>28.66</v>
      </c>
      <c r="J19" s="9" t="s">
        <v>82</v>
      </c>
      <c r="K19" s="19">
        <f t="shared" si="1"/>
        <v>10966.0112359551</v>
      </c>
      <c r="L19" s="20">
        <v>1862248.02808989</v>
      </c>
      <c r="M19" s="21" t="s">
        <v>83</v>
      </c>
      <c r="N19" s="22"/>
    </row>
    <row r="20" spans="1:14">
      <c r="A20" s="9">
        <v>16</v>
      </c>
      <c r="B20" s="9">
        <v>3</v>
      </c>
      <c r="C20" s="9">
        <v>1</v>
      </c>
      <c r="D20" s="9">
        <v>301</v>
      </c>
      <c r="E20" s="9">
        <v>2.9</v>
      </c>
      <c r="F20" s="9" t="s">
        <v>81</v>
      </c>
      <c r="G20" s="10">
        <v>168.33</v>
      </c>
      <c r="H20" s="11">
        <v>139.92</v>
      </c>
      <c r="I20" s="18">
        <f t="shared" ref="I20:I36" si="2">G20-H20</f>
        <v>28.41</v>
      </c>
      <c r="J20" s="9" t="s">
        <v>82</v>
      </c>
      <c r="K20" s="19">
        <f t="shared" ref="K20:K67" si="3">L20/G20</f>
        <v>10446.9101123596</v>
      </c>
      <c r="L20" s="20">
        <v>1758528.37921348</v>
      </c>
      <c r="M20" s="21" t="s">
        <v>83</v>
      </c>
      <c r="N20" s="22"/>
    </row>
    <row r="21" spans="1:14">
      <c r="A21" s="9">
        <v>17</v>
      </c>
      <c r="B21" s="9">
        <v>3</v>
      </c>
      <c r="C21" s="9">
        <v>1</v>
      </c>
      <c r="D21" s="9">
        <v>302</v>
      </c>
      <c r="E21" s="9">
        <v>2.9</v>
      </c>
      <c r="F21" s="9" t="s">
        <v>81</v>
      </c>
      <c r="G21" s="10">
        <v>169.82</v>
      </c>
      <c r="H21" s="11">
        <v>141.16</v>
      </c>
      <c r="I21" s="18">
        <f t="shared" si="2"/>
        <v>28.66</v>
      </c>
      <c r="J21" s="9" t="s">
        <v>82</v>
      </c>
      <c r="K21" s="19">
        <f t="shared" si="3"/>
        <v>10057.5842696629</v>
      </c>
      <c r="L21" s="20">
        <v>1707978.96067415</v>
      </c>
      <c r="M21" s="21" t="s">
        <v>83</v>
      </c>
      <c r="N21" s="22"/>
    </row>
    <row r="22" spans="1:14">
      <c r="A22" s="9">
        <v>18</v>
      </c>
      <c r="B22" s="9">
        <v>3</v>
      </c>
      <c r="C22" s="9">
        <v>2</v>
      </c>
      <c r="D22" s="9">
        <v>303</v>
      </c>
      <c r="E22" s="9">
        <v>2.9</v>
      </c>
      <c r="F22" s="9" t="s">
        <v>84</v>
      </c>
      <c r="G22" s="10">
        <v>169.82</v>
      </c>
      <c r="H22" s="11">
        <v>141.16</v>
      </c>
      <c r="I22" s="18">
        <f t="shared" si="2"/>
        <v>28.66</v>
      </c>
      <c r="J22" s="9" t="s">
        <v>82</v>
      </c>
      <c r="K22" s="19">
        <f t="shared" si="3"/>
        <v>10057.5842696629</v>
      </c>
      <c r="L22" s="20">
        <v>1707978.96067415</v>
      </c>
      <c r="M22" s="21" t="s">
        <v>83</v>
      </c>
      <c r="N22" s="22"/>
    </row>
    <row r="23" spans="1:14">
      <c r="A23" s="9">
        <v>19</v>
      </c>
      <c r="B23" s="9">
        <v>3</v>
      </c>
      <c r="C23" s="9">
        <v>2</v>
      </c>
      <c r="D23" s="9">
        <v>304</v>
      </c>
      <c r="E23" s="9">
        <v>2.9</v>
      </c>
      <c r="F23" s="9" t="s">
        <v>84</v>
      </c>
      <c r="G23" s="10">
        <v>169.82</v>
      </c>
      <c r="H23" s="11">
        <v>141.16</v>
      </c>
      <c r="I23" s="18">
        <f t="shared" si="2"/>
        <v>28.66</v>
      </c>
      <c r="J23" s="9" t="s">
        <v>82</v>
      </c>
      <c r="K23" s="19">
        <f t="shared" si="3"/>
        <v>10057.5842696629</v>
      </c>
      <c r="L23" s="20">
        <v>1707978.96067415</v>
      </c>
      <c r="M23" s="21" t="s">
        <v>83</v>
      </c>
      <c r="N23" s="22"/>
    </row>
    <row r="24" spans="1:14">
      <c r="A24" s="9">
        <v>20</v>
      </c>
      <c r="B24" s="9">
        <v>3</v>
      </c>
      <c r="C24" s="9">
        <v>3</v>
      </c>
      <c r="D24" s="9">
        <v>305</v>
      </c>
      <c r="E24" s="9">
        <v>2.9</v>
      </c>
      <c r="F24" s="9" t="s">
        <v>84</v>
      </c>
      <c r="G24" s="10">
        <v>169.82</v>
      </c>
      <c r="H24" s="11">
        <v>141.16</v>
      </c>
      <c r="I24" s="18">
        <f t="shared" si="2"/>
        <v>28.66</v>
      </c>
      <c r="J24" s="9" t="s">
        <v>82</v>
      </c>
      <c r="K24" s="19">
        <f t="shared" si="3"/>
        <v>10057.5842696629</v>
      </c>
      <c r="L24" s="20">
        <v>1707978.96067415</v>
      </c>
      <c r="M24" s="21" t="s">
        <v>83</v>
      </c>
      <c r="N24" s="22"/>
    </row>
    <row r="25" spans="1:14">
      <c r="A25" s="9">
        <v>21</v>
      </c>
      <c r="B25" s="9">
        <v>3</v>
      </c>
      <c r="C25" s="9">
        <v>3</v>
      </c>
      <c r="D25" s="9">
        <v>306</v>
      </c>
      <c r="E25" s="9">
        <v>2.97</v>
      </c>
      <c r="F25" s="9" t="s">
        <v>84</v>
      </c>
      <c r="G25" s="10">
        <v>168.33</v>
      </c>
      <c r="H25" s="11">
        <v>139.92</v>
      </c>
      <c r="I25" s="18">
        <f t="shared" si="2"/>
        <v>28.41</v>
      </c>
      <c r="J25" s="9" t="s">
        <v>82</v>
      </c>
      <c r="K25" s="19">
        <f t="shared" si="3"/>
        <v>10057.5842696629</v>
      </c>
      <c r="L25" s="20">
        <v>1692993.16011236</v>
      </c>
      <c r="M25" s="21" t="s">
        <v>83</v>
      </c>
      <c r="N25" s="22"/>
    </row>
    <row r="26" spans="1:14">
      <c r="A26" s="9">
        <v>22</v>
      </c>
      <c r="B26" s="9">
        <v>3</v>
      </c>
      <c r="C26" s="9">
        <v>1</v>
      </c>
      <c r="D26" s="9">
        <v>501</v>
      </c>
      <c r="E26" s="9">
        <v>2.9</v>
      </c>
      <c r="F26" s="9" t="s">
        <v>81</v>
      </c>
      <c r="G26" s="10">
        <v>172.4</v>
      </c>
      <c r="H26" s="11">
        <v>143.3</v>
      </c>
      <c r="I26" s="18">
        <f t="shared" si="2"/>
        <v>29.1</v>
      </c>
      <c r="J26" s="9" t="s">
        <v>82</v>
      </c>
      <c r="K26" s="19">
        <f t="shared" si="3"/>
        <v>10317.1348314607</v>
      </c>
      <c r="L26" s="20">
        <v>1778674.04494382</v>
      </c>
      <c r="M26" s="21" t="s">
        <v>83</v>
      </c>
      <c r="N26" s="22"/>
    </row>
    <row r="27" spans="1:14">
      <c r="A27" s="9">
        <v>23</v>
      </c>
      <c r="B27" s="9">
        <v>3</v>
      </c>
      <c r="C27" s="9">
        <v>1</v>
      </c>
      <c r="D27" s="9">
        <v>502</v>
      </c>
      <c r="E27" s="9">
        <v>2.9</v>
      </c>
      <c r="F27" s="9" t="s">
        <v>81</v>
      </c>
      <c r="G27" s="10">
        <v>179.38</v>
      </c>
      <c r="H27" s="11">
        <v>149.11</v>
      </c>
      <c r="I27" s="18">
        <f t="shared" si="2"/>
        <v>30.27</v>
      </c>
      <c r="J27" s="9" t="s">
        <v>82</v>
      </c>
      <c r="K27" s="19">
        <f t="shared" si="3"/>
        <v>9927.80898876405</v>
      </c>
      <c r="L27" s="20">
        <v>1780850.37640449</v>
      </c>
      <c r="M27" s="21" t="s">
        <v>83</v>
      </c>
      <c r="N27" s="22"/>
    </row>
    <row r="28" spans="1:14">
      <c r="A28" s="9">
        <v>24</v>
      </c>
      <c r="B28" s="9">
        <v>3</v>
      </c>
      <c r="C28" s="9">
        <v>2</v>
      </c>
      <c r="D28" s="9">
        <v>503</v>
      </c>
      <c r="E28" s="9">
        <v>2.9</v>
      </c>
      <c r="F28" s="9" t="s">
        <v>81</v>
      </c>
      <c r="G28" s="10">
        <v>177.81</v>
      </c>
      <c r="H28" s="11">
        <v>147.8</v>
      </c>
      <c r="I28" s="18">
        <f t="shared" si="2"/>
        <v>30.01</v>
      </c>
      <c r="J28" s="9" t="s">
        <v>82</v>
      </c>
      <c r="K28" s="19">
        <f t="shared" si="3"/>
        <v>9927.80898876403</v>
      </c>
      <c r="L28" s="20">
        <v>1765263.71629213</v>
      </c>
      <c r="M28" s="21" t="s">
        <v>83</v>
      </c>
      <c r="N28" s="22"/>
    </row>
    <row r="29" spans="1:14">
      <c r="A29" s="9">
        <v>25</v>
      </c>
      <c r="B29" s="9">
        <v>3</v>
      </c>
      <c r="C29" s="9">
        <v>2</v>
      </c>
      <c r="D29" s="9">
        <v>504</v>
      </c>
      <c r="E29" s="9">
        <v>2.9</v>
      </c>
      <c r="F29" s="9" t="s">
        <v>84</v>
      </c>
      <c r="G29" s="10">
        <v>179.38</v>
      </c>
      <c r="H29" s="11">
        <v>149.11</v>
      </c>
      <c r="I29" s="18">
        <f t="shared" si="2"/>
        <v>30.27</v>
      </c>
      <c r="J29" s="9" t="s">
        <v>82</v>
      </c>
      <c r="K29" s="19">
        <f t="shared" si="3"/>
        <v>9927.80898876405</v>
      </c>
      <c r="L29" s="20">
        <v>1780850.37640449</v>
      </c>
      <c r="M29" s="21" t="s">
        <v>83</v>
      </c>
      <c r="N29" s="22"/>
    </row>
    <row r="30" spans="1:14">
      <c r="A30" s="9">
        <v>26</v>
      </c>
      <c r="B30" s="9">
        <v>3</v>
      </c>
      <c r="C30" s="9">
        <v>3</v>
      </c>
      <c r="D30" s="9">
        <v>505</v>
      </c>
      <c r="E30" s="9">
        <v>2.9</v>
      </c>
      <c r="F30" s="9" t="s">
        <v>84</v>
      </c>
      <c r="G30" s="10">
        <v>179.38</v>
      </c>
      <c r="H30" s="11">
        <v>149.11</v>
      </c>
      <c r="I30" s="18">
        <f t="shared" si="2"/>
        <v>30.27</v>
      </c>
      <c r="J30" s="9" t="s">
        <v>82</v>
      </c>
      <c r="K30" s="19">
        <f t="shared" si="3"/>
        <v>9927.80898876405</v>
      </c>
      <c r="L30" s="20">
        <v>1780850.37640449</v>
      </c>
      <c r="M30" s="21" t="s">
        <v>83</v>
      </c>
      <c r="N30" s="22"/>
    </row>
    <row r="31" spans="1:14">
      <c r="A31" s="9">
        <v>27</v>
      </c>
      <c r="B31" s="9">
        <v>3</v>
      </c>
      <c r="C31" s="9">
        <v>3</v>
      </c>
      <c r="D31" s="12">
        <v>506</v>
      </c>
      <c r="E31" s="9">
        <v>2.9</v>
      </c>
      <c r="F31" s="9" t="s">
        <v>84</v>
      </c>
      <c r="G31" s="13">
        <v>172.4</v>
      </c>
      <c r="H31" s="14">
        <v>143.3</v>
      </c>
      <c r="I31" s="18">
        <f t="shared" si="2"/>
        <v>29.1</v>
      </c>
      <c r="J31" s="9" t="s">
        <v>82</v>
      </c>
      <c r="K31" s="19">
        <f t="shared" si="3"/>
        <v>9927.80898876405</v>
      </c>
      <c r="L31" s="20">
        <v>1711554.26966292</v>
      </c>
      <c r="M31" s="21" t="s">
        <v>83</v>
      </c>
      <c r="N31" s="20"/>
    </row>
    <row r="32" spans="1:14">
      <c r="A32" s="9">
        <v>28</v>
      </c>
      <c r="B32" s="9">
        <v>11</v>
      </c>
      <c r="C32" s="9">
        <v>1</v>
      </c>
      <c r="D32" s="12">
        <v>102</v>
      </c>
      <c r="E32" s="9">
        <v>2.9</v>
      </c>
      <c r="F32" s="9" t="s">
        <v>84</v>
      </c>
      <c r="G32" s="13">
        <v>169.82</v>
      </c>
      <c r="H32" s="14">
        <v>141.16</v>
      </c>
      <c r="I32" s="18">
        <f t="shared" si="2"/>
        <v>28.66</v>
      </c>
      <c r="J32" s="9" t="s">
        <v>82</v>
      </c>
      <c r="K32" s="19">
        <f t="shared" si="3"/>
        <v>11290.4494382022</v>
      </c>
      <c r="L32" s="20">
        <v>1917344.1235955</v>
      </c>
      <c r="M32" s="21" t="s">
        <v>83</v>
      </c>
      <c r="N32" s="22"/>
    </row>
    <row r="33" spans="1:14">
      <c r="A33" s="9">
        <v>29</v>
      </c>
      <c r="B33" s="9">
        <v>11</v>
      </c>
      <c r="C33" s="9">
        <v>2</v>
      </c>
      <c r="D33" s="12">
        <v>103</v>
      </c>
      <c r="E33" s="9">
        <v>2.9</v>
      </c>
      <c r="F33" s="9" t="s">
        <v>81</v>
      </c>
      <c r="G33" s="13">
        <v>169.82</v>
      </c>
      <c r="H33" s="14">
        <v>141.16</v>
      </c>
      <c r="I33" s="18">
        <f t="shared" si="2"/>
        <v>28.66</v>
      </c>
      <c r="J33" s="9" t="s">
        <v>82</v>
      </c>
      <c r="K33" s="19">
        <f t="shared" si="3"/>
        <v>11290.4494382022</v>
      </c>
      <c r="L33" s="20">
        <v>1917344.1235955</v>
      </c>
      <c r="M33" s="21" t="s">
        <v>83</v>
      </c>
      <c r="N33" s="22"/>
    </row>
    <row r="34" spans="1:14">
      <c r="A34" s="9">
        <v>30</v>
      </c>
      <c r="B34" s="9">
        <v>11</v>
      </c>
      <c r="C34" s="9">
        <v>2</v>
      </c>
      <c r="D34" s="12">
        <v>104</v>
      </c>
      <c r="E34" s="9">
        <v>2.9</v>
      </c>
      <c r="F34" s="9" t="s">
        <v>81</v>
      </c>
      <c r="G34" s="13">
        <v>169.82</v>
      </c>
      <c r="H34" s="14">
        <v>141.16</v>
      </c>
      <c r="I34" s="18">
        <f t="shared" si="2"/>
        <v>28.66</v>
      </c>
      <c r="J34" s="9" t="s">
        <v>82</v>
      </c>
      <c r="K34" s="19">
        <f t="shared" si="3"/>
        <v>11290.4494382022</v>
      </c>
      <c r="L34" s="20">
        <v>1917344.1235955</v>
      </c>
      <c r="M34" s="21" t="s">
        <v>83</v>
      </c>
      <c r="N34" s="22"/>
    </row>
    <row r="35" spans="1:14">
      <c r="A35" s="9">
        <v>31</v>
      </c>
      <c r="B35" s="9">
        <v>11</v>
      </c>
      <c r="C35" s="9">
        <v>3</v>
      </c>
      <c r="D35" s="12">
        <v>105</v>
      </c>
      <c r="E35" s="9">
        <v>2.9</v>
      </c>
      <c r="F35" s="9" t="s">
        <v>81</v>
      </c>
      <c r="G35" s="13">
        <v>169.82</v>
      </c>
      <c r="H35" s="14">
        <v>141.16</v>
      </c>
      <c r="I35" s="18">
        <f t="shared" si="2"/>
        <v>28.66</v>
      </c>
      <c r="J35" s="9" t="s">
        <v>82</v>
      </c>
      <c r="K35" s="19">
        <f t="shared" si="3"/>
        <v>11290.4494382022</v>
      </c>
      <c r="L35" s="20">
        <v>1917344.1235955</v>
      </c>
      <c r="M35" s="21" t="s">
        <v>83</v>
      </c>
      <c r="N35" s="22"/>
    </row>
    <row r="36" spans="1:14">
      <c r="A36" s="9">
        <v>32</v>
      </c>
      <c r="B36" s="9">
        <v>11</v>
      </c>
      <c r="C36" s="9">
        <v>1</v>
      </c>
      <c r="D36" s="12">
        <v>301</v>
      </c>
      <c r="E36" s="9">
        <v>2.9</v>
      </c>
      <c r="F36" s="9" t="s">
        <v>84</v>
      </c>
      <c r="G36" s="13">
        <v>168.33</v>
      </c>
      <c r="H36" s="14">
        <v>139.92</v>
      </c>
      <c r="I36" s="18">
        <f t="shared" si="2"/>
        <v>28.41</v>
      </c>
      <c r="J36" s="9" t="s">
        <v>82</v>
      </c>
      <c r="K36" s="19">
        <f t="shared" si="3"/>
        <v>10771.3483146067</v>
      </c>
      <c r="L36" s="20">
        <v>1813141.06179775</v>
      </c>
      <c r="M36" s="21" t="s">
        <v>83</v>
      </c>
      <c r="N36" s="22"/>
    </row>
    <row r="37" spans="1:14">
      <c r="A37" s="9">
        <v>33</v>
      </c>
      <c r="B37" s="9">
        <v>11</v>
      </c>
      <c r="C37" s="9">
        <v>1</v>
      </c>
      <c r="D37" s="12">
        <v>302</v>
      </c>
      <c r="E37" s="9">
        <v>2.9</v>
      </c>
      <c r="F37" s="9" t="s">
        <v>81</v>
      </c>
      <c r="G37" s="13">
        <v>169.82</v>
      </c>
      <c r="H37" s="14">
        <v>141.16</v>
      </c>
      <c r="I37" s="18">
        <f t="shared" ref="I37:I64" si="4">G37-H37</f>
        <v>28.66</v>
      </c>
      <c r="J37" s="9" t="s">
        <v>82</v>
      </c>
      <c r="K37" s="19">
        <f t="shared" si="3"/>
        <v>10382.0224719101</v>
      </c>
      <c r="L37" s="20">
        <v>1763075.05617978</v>
      </c>
      <c r="M37" s="21" t="s">
        <v>83</v>
      </c>
      <c r="N37" s="22"/>
    </row>
    <row r="38" spans="1:14">
      <c r="A38" s="9">
        <v>34</v>
      </c>
      <c r="B38" s="9">
        <v>11</v>
      </c>
      <c r="C38" s="9">
        <v>2</v>
      </c>
      <c r="D38" s="12">
        <v>303</v>
      </c>
      <c r="E38" s="9">
        <v>2.9</v>
      </c>
      <c r="F38" s="9" t="s">
        <v>81</v>
      </c>
      <c r="G38" s="13">
        <v>169.82</v>
      </c>
      <c r="H38" s="14">
        <v>141.16</v>
      </c>
      <c r="I38" s="18">
        <f t="shared" si="4"/>
        <v>28.66</v>
      </c>
      <c r="J38" s="9" t="s">
        <v>82</v>
      </c>
      <c r="K38" s="19">
        <f t="shared" si="3"/>
        <v>10382.0224719101</v>
      </c>
      <c r="L38" s="20">
        <v>1763075.05617978</v>
      </c>
      <c r="M38" s="21" t="s">
        <v>83</v>
      </c>
      <c r="N38" s="22"/>
    </row>
    <row r="39" spans="1:14">
      <c r="A39" s="9">
        <v>35</v>
      </c>
      <c r="B39" s="9">
        <v>11</v>
      </c>
      <c r="C39" s="9">
        <v>2</v>
      </c>
      <c r="D39" s="12">
        <v>304</v>
      </c>
      <c r="E39" s="9">
        <v>2.9</v>
      </c>
      <c r="F39" s="9" t="s">
        <v>81</v>
      </c>
      <c r="G39" s="13">
        <v>169.82</v>
      </c>
      <c r="H39" s="14">
        <v>141.16</v>
      </c>
      <c r="I39" s="18">
        <f t="shared" si="4"/>
        <v>28.66</v>
      </c>
      <c r="J39" s="9" t="s">
        <v>82</v>
      </c>
      <c r="K39" s="19">
        <f t="shared" si="3"/>
        <v>10382.0224719101</v>
      </c>
      <c r="L39" s="20">
        <v>1763075.05617978</v>
      </c>
      <c r="M39" s="21" t="s">
        <v>83</v>
      </c>
      <c r="N39" s="22"/>
    </row>
    <row r="40" spans="1:14">
      <c r="A40" s="9">
        <v>36</v>
      </c>
      <c r="B40" s="9">
        <v>11</v>
      </c>
      <c r="C40" s="9">
        <v>3</v>
      </c>
      <c r="D40" s="12">
        <v>305</v>
      </c>
      <c r="E40" s="9">
        <v>2.9</v>
      </c>
      <c r="F40" s="9" t="s">
        <v>84</v>
      </c>
      <c r="G40" s="13">
        <v>169.82</v>
      </c>
      <c r="H40" s="14">
        <v>141.16</v>
      </c>
      <c r="I40" s="18">
        <f t="shared" si="4"/>
        <v>28.66</v>
      </c>
      <c r="J40" s="9" t="s">
        <v>82</v>
      </c>
      <c r="K40" s="19">
        <f t="shared" si="3"/>
        <v>10382.0224719101</v>
      </c>
      <c r="L40" s="20">
        <v>1763075.05617978</v>
      </c>
      <c r="M40" s="21" t="s">
        <v>83</v>
      </c>
      <c r="N40" s="22"/>
    </row>
    <row r="41" spans="1:14">
      <c r="A41" s="9">
        <v>37</v>
      </c>
      <c r="B41" s="9">
        <v>11</v>
      </c>
      <c r="C41" s="9">
        <v>3</v>
      </c>
      <c r="D41" s="12">
        <v>306</v>
      </c>
      <c r="E41" s="9">
        <v>2.9</v>
      </c>
      <c r="F41" s="9" t="s">
        <v>81</v>
      </c>
      <c r="G41" s="13">
        <v>168.33</v>
      </c>
      <c r="H41" s="14">
        <v>139.92</v>
      </c>
      <c r="I41" s="18">
        <f t="shared" si="4"/>
        <v>28.41</v>
      </c>
      <c r="J41" s="9" t="s">
        <v>82</v>
      </c>
      <c r="K41" s="19">
        <f t="shared" si="3"/>
        <v>10382.0224719101</v>
      </c>
      <c r="L41" s="20">
        <v>1747605.84269663</v>
      </c>
      <c r="M41" s="21" t="s">
        <v>83</v>
      </c>
      <c r="N41" s="22"/>
    </row>
    <row r="42" spans="1:14">
      <c r="A42" s="9">
        <v>38</v>
      </c>
      <c r="B42" s="9">
        <v>11</v>
      </c>
      <c r="C42" s="9">
        <v>1</v>
      </c>
      <c r="D42" s="12">
        <v>501</v>
      </c>
      <c r="E42" s="9">
        <v>2.9</v>
      </c>
      <c r="F42" s="9" t="s">
        <v>81</v>
      </c>
      <c r="G42" s="13">
        <v>172.4</v>
      </c>
      <c r="H42" s="14">
        <v>143.3</v>
      </c>
      <c r="I42" s="18">
        <f t="shared" si="4"/>
        <v>29.1</v>
      </c>
      <c r="J42" s="9" t="s">
        <v>82</v>
      </c>
      <c r="K42" s="19">
        <f t="shared" si="3"/>
        <v>10641.5730337079</v>
      </c>
      <c r="L42" s="20">
        <v>1834607.19101124</v>
      </c>
      <c r="M42" s="21" t="s">
        <v>83</v>
      </c>
      <c r="N42" s="22"/>
    </row>
    <row r="43" spans="1:14">
      <c r="A43" s="9">
        <v>39</v>
      </c>
      <c r="B43" s="9">
        <v>11</v>
      </c>
      <c r="C43" s="9">
        <v>1</v>
      </c>
      <c r="D43" s="12">
        <v>502</v>
      </c>
      <c r="E43" s="9">
        <v>2.9</v>
      </c>
      <c r="F43" s="9" t="s">
        <v>81</v>
      </c>
      <c r="G43" s="13">
        <v>179.38</v>
      </c>
      <c r="H43" s="14">
        <v>149.11</v>
      </c>
      <c r="I43" s="18">
        <f t="shared" si="4"/>
        <v>30.27</v>
      </c>
      <c r="J43" s="9" t="s">
        <v>82</v>
      </c>
      <c r="K43" s="19">
        <f t="shared" si="3"/>
        <v>10252.2471910112</v>
      </c>
      <c r="L43" s="20">
        <v>1839048.10112359</v>
      </c>
      <c r="M43" s="21" t="s">
        <v>83</v>
      </c>
      <c r="N43" s="22"/>
    </row>
    <row r="44" spans="1:14">
      <c r="A44" s="9">
        <v>40</v>
      </c>
      <c r="B44" s="9">
        <v>11</v>
      </c>
      <c r="C44" s="9">
        <v>2</v>
      </c>
      <c r="D44" s="12">
        <v>503</v>
      </c>
      <c r="E44" s="9">
        <v>2.9</v>
      </c>
      <c r="F44" s="9" t="s">
        <v>84</v>
      </c>
      <c r="G44" s="13">
        <v>177.81</v>
      </c>
      <c r="H44" s="14">
        <v>147.8</v>
      </c>
      <c r="I44" s="18">
        <f t="shared" si="4"/>
        <v>30.01</v>
      </c>
      <c r="J44" s="9" t="s">
        <v>82</v>
      </c>
      <c r="K44" s="19">
        <f t="shared" si="3"/>
        <v>10252.2471910112</v>
      </c>
      <c r="L44" s="20">
        <v>1822952.0730337</v>
      </c>
      <c r="M44" s="21" t="s">
        <v>83</v>
      </c>
      <c r="N44" s="22"/>
    </row>
    <row r="45" spans="1:14">
      <c r="A45" s="9">
        <v>41</v>
      </c>
      <c r="B45" s="9">
        <v>11</v>
      </c>
      <c r="C45" s="9">
        <v>2</v>
      </c>
      <c r="D45" s="12">
        <v>504</v>
      </c>
      <c r="E45" s="9">
        <v>2.9</v>
      </c>
      <c r="F45" s="9" t="s">
        <v>81</v>
      </c>
      <c r="G45" s="13">
        <v>179.38</v>
      </c>
      <c r="H45" s="14">
        <v>149.11</v>
      </c>
      <c r="I45" s="18">
        <f t="shared" si="4"/>
        <v>30.27</v>
      </c>
      <c r="J45" s="9" t="s">
        <v>82</v>
      </c>
      <c r="K45" s="19">
        <f t="shared" si="3"/>
        <v>10252.2471910112</v>
      </c>
      <c r="L45" s="20">
        <v>1839048.10112359</v>
      </c>
      <c r="M45" s="21" t="s">
        <v>83</v>
      </c>
      <c r="N45" s="22"/>
    </row>
    <row r="46" spans="1:14">
      <c r="A46" s="9">
        <v>42</v>
      </c>
      <c r="B46" s="9">
        <v>11</v>
      </c>
      <c r="C46" s="9">
        <v>3</v>
      </c>
      <c r="D46" s="12">
        <v>505</v>
      </c>
      <c r="E46" s="9">
        <v>2.9</v>
      </c>
      <c r="F46" s="9" t="s">
        <v>81</v>
      </c>
      <c r="G46" s="13">
        <v>179.38</v>
      </c>
      <c r="H46" s="14">
        <v>149.11</v>
      </c>
      <c r="I46" s="18">
        <f t="shared" si="4"/>
        <v>30.27</v>
      </c>
      <c r="J46" s="9" t="s">
        <v>82</v>
      </c>
      <c r="K46" s="19">
        <f t="shared" si="3"/>
        <v>10252.2471910112</v>
      </c>
      <c r="L46" s="20">
        <v>1839048.10112359</v>
      </c>
      <c r="M46" s="21" t="s">
        <v>83</v>
      </c>
      <c r="N46" s="22"/>
    </row>
    <row r="47" spans="1:14">
      <c r="A47" s="9">
        <v>43</v>
      </c>
      <c r="B47" s="9">
        <v>11</v>
      </c>
      <c r="C47" s="9">
        <v>3</v>
      </c>
      <c r="D47" s="12">
        <v>506</v>
      </c>
      <c r="E47" s="9">
        <v>2.9</v>
      </c>
      <c r="F47" s="9" t="s">
        <v>81</v>
      </c>
      <c r="G47" s="13">
        <v>172.4</v>
      </c>
      <c r="H47" s="14">
        <v>143.3</v>
      </c>
      <c r="I47" s="18">
        <f t="shared" si="4"/>
        <v>29.1</v>
      </c>
      <c r="J47" s="9" t="s">
        <v>82</v>
      </c>
      <c r="K47" s="19">
        <f t="shared" si="3"/>
        <v>10252.2471910113</v>
      </c>
      <c r="L47" s="20">
        <v>1767487.41573034</v>
      </c>
      <c r="M47" s="21" t="s">
        <v>83</v>
      </c>
      <c r="N47" s="22"/>
    </row>
    <row r="48" spans="1:14">
      <c r="A48" s="9">
        <v>44</v>
      </c>
      <c r="B48" s="9">
        <v>12</v>
      </c>
      <c r="C48" s="9">
        <v>3</v>
      </c>
      <c r="D48" s="12">
        <v>105</v>
      </c>
      <c r="E48" s="9">
        <v>2.9</v>
      </c>
      <c r="F48" s="9" t="s">
        <v>84</v>
      </c>
      <c r="G48" s="13">
        <v>168.4262</v>
      </c>
      <c r="H48" s="14">
        <v>141.16</v>
      </c>
      <c r="I48" s="18">
        <f t="shared" si="4"/>
        <v>27.2662</v>
      </c>
      <c r="J48" s="9" t="s">
        <v>82</v>
      </c>
      <c r="K48" s="19">
        <f t="shared" si="3"/>
        <v>10477.6566828676</v>
      </c>
      <c r="L48" s="20">
        <v>1764711.9</v>
      </c>
      <c r="M48" s="21" t="s">
        <v>83</v>
      </c>
      <c r="N48" s="22"/>
    </row>
    <row r="49" spans="1:14">
      <c r="A49" s="9">
        <v>45</v>
      </c>
      <c r="B49" s="9">
        <v>12</v>
      </c>
      <c r="C49" s="9">
        <v>1</v>
      </c>
      <c r="D49" s="12">
        <v>301</v>
      </c>
      <c r="E49" s="9">
        <v>2.9</v>
      </c>
      <c r="F49" s="9" t="s">
        <v>81</v>
      </c>
      <c r="G49" s="13">
        <v>170.9764</v>
      </c>
      <c r="H49" s="14">
        <v>143.3</v>
      </c>
      <c r="I49" s="18">
        <f t="shared" si="4"/>
        <v>27.6764</v>
      </c>
      <c r="J49" s="9" t="s">
        <v>82</v>
      </c>
      <c r="K49" s="19">
        <f t="shared" si="3"/>
        <v>10398.608813848</v>
      </c>
      <c r="L49" s="20">
        <v>1777916.7</v>
      </c>
      <c r="M49" s="21" t="s">
        <v>83</v>
      </c>
      <c r="N49" s="22"/>
    </row>
    <row r="50" spans="1:14">
      <c r="A50" s="9">
        <v>46</v>
      </c>
      <c r="B50" s="9">
        <v>12</v>
      </c>
      <c r="C50" s="9">
        <v>1</v>
      </c>
      <c r="D50" s="12">
        <v>302</v>
      </c>
      <c r="E50" s="9">
        <v>2.9</v>
      </c>
      <c r="F50" s="9" t="s">
        <v>81</v>
      </c>
      <c r="G50" s="13">
        <v>177.9026</v>
      </c>
      <c r="H50" s="14">
        <v>149.11</v>
      </c>
      <c r="I50" s="18">
        <f t="shared" si="4"/>
        <v>28.7926</v>
      </c>
      <c r="J50" s="9" t="s">
        <v>82</v>
      </c>
      <c r="K50" s="19">
        <f t="shared" si="3"/>
        <v>9370.83269159641</v>
      </c>
      <c r="L50" s="20">
        <v>1667095.5</v>
      </c>
      <c r="M50" s="21" t="s">
        <v>83</v>
      </c>
      <c r="N50" s="22"/>
    </row>
    <row r="51" spans="1:14">
      <c r="A51" s="9">
        <v>47</v>
      </c>
      <c r="B51" s="9">
        <v>12</v>
      </c>
      <c r="C51" s="9">
        <v>2</v>
      </c>
      <c r="D51" s="12">
        <v>303</v>
      </c>
      <c r="E51" s="9">
        <v>2.9</v>
      </c>
      <c r="F51" s="9" t="s">
        <v>81</v>
      </c>
      <c r="G51" s="13">
        <v>176.3456</v>
      </c>
      <c r="H51" s="14">
        <v>147.8</v>
      </c>
      <c r="I51" s="18">
        <f t="shared" si="4"/>
        <v>28.5456</v>
      </c>
      <c r="J51" s="9" t="s">
        <v>82</v>
      </c>
      <c r="K51" s="19">
        <f t="shared" si="3"/>
        <v>9416.36224549975</v>
      </c>
      <c r="L51" s="20">
        <v>1660534.05</v>
      </c>
      <c r="M51" s="21" t="s">
        <v>83</v>
      </c>
      <c r="N51" s="22"/>
    </row>
    <row r="52" spans="1:14">
      <c r="A52" s="9">
        <v>48</v>
      </c>
      <c r="B52" s="9">
        <v>12</v>
      </c>
      <c r="C52" s="9">
        <v>2</v>
      </c>
      <c r="D52" s="12">
        <v>304</v>
      </c>
      <c r="E52" s="9">
        <v>2.9</v>
      </c>
      <c r="F52" s="9" t="s">
        <v>84</v>
      </c>
      <c r="G52" s="13">
        <v>177.9026</v>
      </c>
      <c r="H52" s="14">
        <v>149.11</v>
      </c>
      <c r="I52" s="18">
        <f t="shared" si="4"/>
        <v>28.7926</v>
      </c>
      <c r="J52" s="9" t="s">
        <v>82</v>
      </c>
      <c r="K52" s="19">
        <f t="shared" si="3"/>
        <v>9348.25123410226</v>
      </c>
      <c r="L52" s="20">
        <v>1663078.2</v>
      </c>
      <c r="M52" s="21" t="s">
        <v>83</v>
      </c>
      <c r="N52" s="22"/>
    </row>
    <row r="53" spans="1:14">
      <c r="A53" s="9">
        <v>49</v>
      </c>
      <c r="B53" s="9">
        <v>12</v>
      </c>
      <c r="C53" s="9">
        <v>3</v>
      </c>
      <c r="D53" s="12">
        <v>305</v>
      </c>
      <c r="E53" s="9">
        <v>2.9</v>
      </c>
      <c r="F53" s="9" t="s">
        <v>81</v>
      </c>
      <c r="G53" s="13">
        <v>177.9026</v>
      </c>
      <c r="H53" s="14">
        <v>149.11</v>
      </c>
      <c r="I53" s="18">
        <f t="shared" si="4"/>
        <v>28.7926</v>
      </c>
      <c r="J53" s="9" t="s">
        <v>82</v>
      </c>
      <c r="K53" s="19">
        <f t="shared" si="3"/>
        <v>9336.96050535518</v>
      </c>
      <c r="L53" s="20">
        <v>1661069.55</v>
      </c>
      <c r="M53" s="21" t="s">
        <v>83</v>
      </c>
      <c r="N53" s="22"/>
    </row>
    <row r="54" spans="1:14">
      <c r="A54" s="9">
        <v>50</v>
      </c>
      <c r="B54" s="9">
        <v>12</v>
      </c>
      <c r="C54" s="9">
        <v>3</v>
      </c>
      <c r="D54" s="12">
        <v>306</v>
      </c>
      <c r="E54" s="9">
        <v>2.9</v>
      </c>
      <c r="F54" s="9" t="s">
        <v>81</v>
      </c>
      <c r="G54" s="13">
        <v>170.9764</v>
      </c>
      <c r="H54" s="14">
        <v>143.3</v>
      </c>
      <c r="I54" s="18">
        <f t="shared" si="4"/>
        <v>27.6764</v>
      </c>
      <c r="J54" s="9" t="s">
        <v>82</v>
      </c>
      <c r="K54" s="19">
        <f t="shared" si="3"/>
        <v>10342.1527766405</v>
      </c>
      <c r="L54" s="20">
        <v>1768264.05</v>
      </c>
      <c r="M54" s="21" t="s">
        <v>83</v>
      </c>
      <c r="N54" s="22"/>
    </row>
    <row r="55" spans="1:14">
      <c r="A55" s="9">
        <v>51</v>
      </c>
      <c r="B55" s="9">
        <v>13</v>
      </c>
      <c r="C55" s="9">
        <v>1</v>
      </c>
      <c r="D55" s="12">
        <v>102</v>
      </c>
      <c r="E55" s="9">
        <v>2.9</v>
      </c>
      <c r="F55" s="9" t="s">
        <v>81</v>
      </c>
      <c r="G55" s="13">
        <v>168.4262</v>
      </c>
      <c r="H55" s="14">
        <v>141.16</v>
      </c>
      <c r="I55" s="18">
        <f t="shared" si="4"/>
        <v>27.2662</v>
      </c>
      <c r="J55" s="9" t="s">
        <v>82</v>
      </c>
      <c r="K55" s="19">
        <f t="shared" si="3"/>
        <v>10387.3295841146</v>
      </c>
      <c r="L55" s="20">
        <v>1749498.45</v>
      </c>
      <c r="M55" s="21" t="s">
        <v>83</v>
      </c>
      <c r="N55" s="22"/>
    </row>
    <row r="56" spans="1:14">
      <c r="A56" s="9">
        <v>52</v>
      </c>
      <c r="B56" s="9">
        <v>13</v>
      </c>
      <c r="C56" s="9">
        <v>2</v>
      </c>
      <c r="D56" s="12">
        <v>103</v>
      </c>
      <c r="E56" s="9">
        <v>2.9</v>
      </c>
      <c r="F56" s="9" t="s">
        <v>84</v>
      </c>
      <c r="G56" s="13">
        <v>168.4262</v>
      </c>
      <c r="H56" s="14">
        <v>141.16</v>
      </c>
      <c r="I56" s="18">
        <f t="shared" si="4"/>
        <v>27.2662</v>
      </c>
      <c r="J56" s="9" t="s">
        <v>82</v>
      </c>
      <c r="K56" s="19">
        <f t="shared" si="3"/>
        <v>10370.3975391002</v>
      </c>
      <c r="L56" s="20">
        <v>1746646.65</v>
      </c>
      <c r="M56" s="21" t="s">
        <v>83</v>
      </c>
      <c r="N56" s="22"/>
    </row>
    <row r="57" spans="1:14">
      <c r="A57" s="9">
        <v>53</v>
      </c>
      <c r="B57" s="9">
        <v>13</v>
      </c>
      <c r="C57" s="9">
        <v>2</v>
      </c>
      <c r="D57" s="12">
        <v>104</v>
      </c>
      <c r="E57" s="9">
        <v>2.9</v>
      </c>
      <c r="F57" s="9" t="s">
        <v>81</v>
      </c>
      <c r="G57" s="13">
        <v>168.4262</v>
      </c>
      <c r="H57" s="14">
        <v>141.16</v>
      </c>
      <c r="I57" s="18">
        <f t="shared" si="4"/>
        <v>27.2662</v>
      </c>
      <c r="J57" s="9" t="s">
        <v>82</v>
      </c>
      <c r="K57" s="19">
        <f t="shared" si="3"/>
        <v>10370.3975391002</v>
      </c>
      <c r="L57" s="20">
        <v>1746646.65</v>
      </c>
      <c r="M57" s="21" t="s">
        <v>83</v>
      </c>
      <c r="N57" s="22"/>
    </row>
    <row r="58" spans="1:14">
      <c r="A58" s="9">
        <v>54</v>
      </c>
      <c r="B58" s="9">
        <v>13</v>
      </c>
      <c r="C58" s="9">
        <v>3</v>
      </c>
      <c r="D58" s="12">
        <v>105</v>
      </c>
      <c r="E58" s="9">
        <v>2.9</v>
      </c>
      <c r="F58" s="9" t="s">
        <v>81</v>
      </c>
      <c r="G58" s="13">
        <v>168.4262</v>
      </c>
      <c r="H58" s="14">
        <v>141.16</v>
      </c>
      <c r="I58" s="18">
        <f t="shared" si="4"/>
        <v>27.2662</v>
      </c>
      <c r="J58" s="9" t="s">
        <v>82</v>
      </c>
      <c r="K58" s="19">
        <f t="shared" si="3"/>
        <v>10353.4592599014</v>
      </c>
      <c r="L58" s="20">
        <v>1743793.8</v>
      </c>
      <c r="M58" s="21" t="s">
        <v>83</v>
      </c>
      <c r="N58" s="22"/>
    </row>
    <row r="59" spans="1:14">
      <c r="A59" s="9">
        <v>55</v>
      </c>
      <c r="B59" s="9">
        <v>13</v>
      </c>
      <c r="C59" s="9">
        <v>1</v>
      </c>
      <c r="D59" s="12">
        <v>301</v>
      </c>
      <c r="E59" s="9">
        <v>2.9</v>
      </c>
      <c r="F59" s="9" t="s">
        <v>81</v>
      </c>
      <c r="G59" s="13">
        <v>170.9764</v>
      </c>
      <c r="H59" s="14">
        <v>143.3</v>
      </c>
      <c r="I59" s="18">
        <f t="shared" si="4"/>
        <v>27.6764</v>
      </c>
      <c r="J59" s="9" t="s">
        <v>82</v>
      </c>
      <c r="K59" s="19">
        <f t="shared" si="3"/>
        <v>10342.1527766405</v>
      </c>
      <c r="L59" s="20">
        <v>1768264.05</v>
      </c>
      <c r="M59" s="21" t="s">
        <v>83</v>
      </c>
      <c r="N59" s="22"/>
    </row>
    <row r="60" spans="1:14">
      <c r="A60" s="9">
        <v>56</v>
      </c>
      <c r="B60" s="9">
        <v>13</v>
      </c>
      <c r="C60" s="9">
        <v>1</v>
      </c>
      <c r="D60" s="12">
        <v>302</v>
      </c>
      <c r="E60" s="9">
        <v>2.9</v>
      </c>
      <c r="F60" s="9" t="s">
        <v>84</v>
      </c>
      <c r="G60" s="13">
        <v>177.9026</v>
      </c>
      <c r="H60" s="14">
        <v>149.11</v>
      </c>
      <c r="I60" s="18">
        <f t="shared" si="4"/>
        <v>28.7926</v>
      </c>
      <c r="J60" s="9" t="s">
        <v>82</v>
      </c>
      <c r="K60" s="19">
        <f t="shared" si="3"/>
        <v>9314.37904786102</v>
      </c>
      <c r="L60" s="20">
        <v>1657052.25</v>
      </c>
      <c r="M60" s="21" t="s">
        <v>83</v>
      </c>
      <c r="N60" s="22"/>
    </row>
    <row r="61" spans="1:14">
      <c r="A61" s="9">
        <v>57</v>
      </c>
      <c r="B61" s="9">
        <v>13</v>
      </c>
      <c r="C61" s="9">
        <v>2</v>
      </c>
      <c r="D61" s="12">
        <v>303</v>
      </c>
      <c r="E61" s="9">
        <v>2.9</v>
      </c>
      <c r="F61" s="9" t="s">
        <v>81</v>
      </c>
      <c r="G61" s="13">
        <v>176.3456</v>
      </c>
      <c r="H61" s="14">
        <v>147.8</v>
      </c>
      <c r="I61" s="18">
        <f t="shared" si="4"/>
        <v>28.5456</v>
      </c>
      <c r="J61" s="9" t="s">
        <v>82</v>
      </c>
      <c r="K61" s="19">
        <f t="shared" si="3"/>
        <v>9303.45837945489</v>
      </c>
      <c r="L61" s="20">
        <v>1640623.95</v>
      </c>
      <c r="M61" s="21" t="s">
        <v>83</v>
      </c>
      <c r="N61" s="22"/>
    </row>
    <row r="62" spans="1:14">
      <c r="A62" s="9">
        <v>58</v>
      </c>
      <c r="B62" s="9">
        <v>13</v>
      </c>
      <c r="C62" s="9">
        <v>2</v>
      </c>
      <c r="D62" s="12">
        <v>304</v>
      </c>
      <c r="E62" s="9">
        <v>2.9</v>
      </c>
      <c r="F62" s="9" t="s">
        <v>81</v>
      </c>
      <c r="G62" s="13">
        <v>177.9026</v>
      </c>
      <c r="H62" s="14">
        <v>149.11</v>
      </c>
      <c r="I62" s="18">
        <f t="shared" si="4"/>
        <v>28.7926</v>
      </c>
      <c r="J62" s="9" t="s">
        <v>82</v>
      </c>
      <c r="K62" s="19">
        <f t="shared" si="3"/>
        <v>9291.79759036686</v>
      </c>
      <c r="L62" s="20">
        <v>1653034.95</v>
      </c>
      <c r="M62" s="21" t="s">
        <v>83</v>
      </c>
      <c r="N62" s="22"/>
    </row>
    <row r="63" spans="1:14">
      <c r="A63" s="9">
        <v>59</v>
      </c>
      <c r="B63" s="9">
        <v>13</v>
      </c>
      <c r="C63" s="9">
        <v>3</v>
      </c>
      <c r="D63" s="12">
        <v>305</v>
      </c>
      <c r="E63" s="9">
        <v>2.9</v>
      </c>
      <c r="F63" s="9" t="s">
        <v>81</v>
      </c>
      <c r="G63" s="13">
        <v>177.9026</v>
      </c>
      <c r="H63" s="14">
        <v>149.11</v>
      </c>
      <c r="I63" s="18">
        <f t="shared" si="4"/>
        <v>28.7926</v>
      </c>
      <c r="J63" s="9" t="s">
        <v>82</v>
      </c>
      <c r="K63" s="19">
        <f t="shared" si="3"/>
        <v>9280.51276372577</v>
      </c>
      <c r="L63" s="20">
        <v>1651027.35</v>
      </c>
      <c r="M63" s="21" t="s">
        <v>83</v>
      </c>
      <c r="N63" s="22"/>
    </row>
    <row r="64" spans="1:14">
      <c r="A64" s="9">
        <v>60</v>
      </c>
      <c r="B64" s="9">
        <v>13</v>
      </c>
      <c r="C64" s="9">
        <v>3</v>
      </c>
      <c r="D64" s="12">
        <v>306</v>
      </c>
      <c r="E64" s="9">
        <v>2.9</v>
      </c>
      <c r="F64" s="9" t="s">
        <v>84</v>
      </c>
      <c r="G64" s="13">
        <v>170.9764</v>
      </c>
      <c r="H64" s="14">
        <v>143.3</v>
      </c>
      <c r="I64" s="18">
        <f t="shared" si="4"/>
        <v>27.6764</v>
      </c>
      <c r="J64" s="9" t="s">
        <v>82</v>
      </c>
      <c r="K64" s="19">
        <f t="shared" si="3"/>
        <v>10285.7028806315</v>
      </c>
      <c r="L64" s="20">
        <v>1758612.45</v>
      </c>
      <c r="M64" s="21" t="s">
        <v>83</v>
      </c>
      <c r="N64" s="22"/>
    </row>
    <row r="65" spans="1:14">
      <c r="A65" s="23"/>
      <c r="B65" s="24"/>
      <c r="C65" s="24"/>
      <c r="D65" s="24"/>
      <c r="E65" s="24"/>
      <c r="F65" s="24"/>
      <c r="G65" s="25">
        <f>SUM(G2:G64)</f>
        <v>10367.8971</v>
      </c>
      <c r="H65" s="25"/>
      <c r="I65" s="25"/>
      <c r="J65" s="24"/>
      <c r="K65" s="19">
        <f t="shared" si="3"/>
        <v>10136.0557465193</v>
      </c>
      <c r="L65" s="29">
        <f>SUM(L5:L64)</f>
        <v>105089582.979775</v>
      </c>
      <c r="M65" s="21"/>
      <c r="N65" s="29"/>
    </row>
    <row r="66" ht="56" customHeight="1" spans="1:14">
      <c r="A66" s="26" t="s">
        <v>86</v>
      </c>
      <c r="B66" s="27"/>
      <c r="C66" s="27"/>
      <c r="D66" s="27"/>
      <c r="E66" s="27"/>
      <c r="F66" s="27"/>
      <c r="G66" s="28"/>
      <c r="H66" s="28"/>
      <c r="I66" s="28"/>
      <c r="J66" s="27"/>
      <c r="K66" s="28"/>
      <c r="L66" s="28"/>
      <c r="M66" s="27"/>
      <c r="N66" s="27"/>
    </row>
  </sheetData>
  <mergeCells count="4">
    <mergeCell ref="B1:N1"/>
    <mergeCell ref="B2:N2"/>
    <mergeCell ref="J3:N3"/>
    <mergeCell ref="A66:N6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价格调整高层</vt:lpstr>
      <vt:lpstr>价格调整多层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却道天凉好个秋</cp:lastModifiedBy>
  <dcterms:created xsi:type="dcterms:W3CDTF">2006-09-13T11:21:00Z</dcterms:created>
  <dcterms:modified xsi:type="dcterms:W3CDTF">2020-09-17T07:31:38Z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