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activeTab="2"/>
  </bookViews>
  <sheets>
    <sheet name="标价牌" sheetId="2" r:id="rId1"/>
    <sheet name="价目表" sheetId="10" r:id="rId2"/>
    <sheet name="车位价目表" sheetId="8" r:id="rId3"/>
  </sheets>
  <calcPr calcId="144525"/>
</workbook>
</file>

<file path=xl/sharedStrings.xml><?xml version="1.0" encoding="utf-8"?>
<sst xmlns="http://schemas.openxmlformats.org/spreadsheetml/2006/main" count="139">
  <si>
    <t>商品房销售标价牌</t>
  </si>
  <si>
    <t>开发企业名称</t>
  </si>
  <si>
    <t>余姚市宏宙房产有限公司</t>
  </si>
  <si>
    <t>楼盘名称</t>
  </si>
  <si>
    <t>凯辉家园</t>
  </si>
  <si>
    <t>坐落位置</t>
  </si>
  <si>
    <t>余姚市渔溪路158号</t>
  </si>
  <si>
    <t>预售许可证号码</t>
  </si>
  <si>
    <t>预售许可套数</t>
  </si>
  <si>
    <t>土地性质</t>
  </si>
  <si>
    <t>商业、住宅用地</t>
  </si>
  <si>
    <t>土地使用起止年限</t>
  </si>
  <si>
    <t>2014年至2084年</t>
  </si>
  <si>
    <t>容积率</t>
  </si>
  <si>
    <t>建筑结构</t>
  </si>
  <si>
    <t>框架结构</t>
  </si>
  <si>
    <t>绿化率</t>
  </si>
  <si>
    <t>车位配比率</t>
  </si>
  <si>
    <t>1：1</t>
  </si>
  <si>
    <t>装修状况</t>
  </si>
  <si>
    <t>毛坯房</t>
  </si>
  <si>
    <t>房屋类型</t>
  </si>
  <si>
    <t>多层住宅</t>
  </si>
  <si>
    <t>房源概况</t>
  </si>
  <si>
    <t>户型</t>
  </si>
  <si>
    <t>三室二厅、二室二厅</t>
  </si>
  <si>
    <t>建筑面积</t>
  </si>
  <si>
    <t>79-130平方米</t>
  </si>
  <si>
    <t>可供销售房屋总套数</t>
  </si>
  <si>
    <t>当期销售推出商品房总套数</t>
  </si>
  <si>
    <t>住宅21套（含附属用房1套）、车库9间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</si>
  <si>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</si>
  <si>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</si>
  <si>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</si>
  <si>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</si>
  <si>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</si>
  <si>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</si>
  <si>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</si>
  <si>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</si>
  <si>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</si>
  <si>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</si>
  <si>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1、开盘当天认购可享受购房屋总价的1%优惠；                                2、公司领导特批的诚意客户可享受购房屋总价的9%优惠。                    综合以上，项目总体可享受折扣未超过10%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</si>
  <si>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</si>
  <si>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</si>
  <si>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</si>
  <si>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</si>
  <si>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</si>
  <si>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物业维修基资金</t>
  </si>
  <si>
    <t>按实收取</t>
  </si>
  <si>
    <t>根据相关政策文件规定</t>
  </si>
  <si>
    <t>余姚市住房和城乡建设局</t>
  </si>
  <si>
    <t>水费存折</t>
  </si>
  <si>
    <t>500元/套</t>
  </si>
  <si>
    <t>代收代付</t>
  </si>
  <si>
    <t>相关开户银行</t>
  </si>
  <si>
    <t>电费存折</t>
  </si>
  <si>
    <t>前期物业服务</t>
  </si>
  <si>
    <t>物业服务单位名称</t>
  </si>
  <si>
    <t>服务内容与标准</t>
  </si>
  <si>
    <t>余姚市盛事达物业有限公司</t>
  </si>
  <si>
    <t xml:space="preserve">详见前期物业服务合同 </t>
  </si>
  <si>
    <t>住宅1号楼2.98元/㎡月；    2号楼多层2.00元/㎡月；   车位每月50元</t>
  </si>
  <si>
    <t>前期物业服务合同</t>
  </si>
  <si>
    <t>特别提示</t>
  </si>
  <si>
    <t>商品房和车库（车位）、辅房销售的具体标价内容详见价目表或价格手册。价格举报电话：12345</t>
  </si>
  <si>
    <t>填制日期：2023年 05月 22日</t>
  </si>
  <si>
    <t>商品房销售价目表</t>
  </si>
  <si>
    <t>楼盘名称：（凯辉家园）丈亭镇渔溪路158号地块住宅项目</t>
  </si>
  <si>
    <t>填制日期：  2023年 05月22日</t>
  </si>
  <si>
    <t>幢号</t>
  </si>
  <si>
    <t>单元</t>
  </si>
  <si>
    <t>室号</t>
  </si>
  <si>
    <t>层高（米）</t>
  </si>
  <si>
    <t>建筑面积（㎡）</t>
  </si>
  <si>
    <t>套内建筑面积（㎡）</t>
  </si>
  <si>
    <t>公摊建筑面积（㎡）</t>
  </si>
  <si>
    <t>计价单位</t>
  </si>
  <si>
    <t>销售单价（元/㎡）</t>
  </si>
  <si>
    <t>房屋总价（元）</t>
  </si>
  <si>
    <t>销售状态</t>
  </si>
  <si>
    <t>备注</t>
  </si>
  <si>
    <t>1幢</t>
  </si>
  <si>
    <t>1单元</t>
  </si>
  <si>
    <t>1-101</t>
  </si>
  <si>
    <t>3M</t>
  </si>
  <si>
    <t>三室二厅</t>
  </si>
  <si>
    <t>元/㎡</t>
  </si>
  <si>
    <t>未售</t>
  </si>
  <si>
    <t>1-102</t>
  </si>
  <si>
    <t>另有附属用房一间，建筑面积123.70㎡，套内建筑面积117.74㎡，公摊建筑面积5.96㎡</t>
  </si>
  <si>
    <t>2幢</t>
  </si>
  <si>
    <t>2单元</t>
  </si>
  <si>
    <t>2-201</t>
  </si>
  <si>
    <t>2-202</t>
  </si>
  <si>
    <t>二室二厅</t>
  </si>
  <si>
    <t>2-204</t>
  </si>
  <si>
    <t>2-301</t>
  </si>
  <si>
    <t>2-302</t>
  </si>
  <si>
    <t>2-303</t>
  </si>
  <si>
    <t>2-304</t>
  </si>
  <si>
    <t>2-401</t>
  </si>
  <si>
    <t>2-402</t>
  </si>
  <si>
    <t>2-403</t>
  </si>
  <si>
    <t>2-404</t>
  </si>
  <si>
    <t>2-501</t>
  </si>
  <si>
    <t>2-502</t>
  </si>
  <si>
    <t>2-503</t>
  </si>
  <si>
    <t>2-504</t>
  </si>
  <si>
    <t>2-601</t>
  </si>
  <si>
    <t>2-602</t>
  </si>
  <si>
    <t>2-603</t>
  </si>
  <si>
    <t>2-604</t>
  </si>
  <si>
    <t>合计</t>
  </si>
  <si>
    <r>
      <rPr>
        <sz val="11"/>
        <color theme="1"/>
        <rFont val="宋体"/>
        <charset val="134"/>
        <scheme val="minor"/>
      </rPr>
      <t>本表报备房屋合计总套数21套，总建筑面积3246.09㎡，总价3</t>
    </r>
    <r>
      <rPr>
        <sz val="11"/>
        <color theme="1"/>
        <rFont val="宋体"/>
        <charset val="134"/>
        <scheme val="minor"/>
      </rPr>
      <t>4833284.5</t>
    </r>
    <r>
      <rPr>
        <sz val="11"/>
        <color theme="1"/>
        <rFont val="宋体"/>
        <charset val="134"/>
        <scheme val="minor"/>
      </rPr>
      <t>元，均单价</t>
    </r>
    <r>
      <rPr>
        <sz val="11"/>
        <color theme="1"/>
        <rFont val="宋体"/>
        <charset val="134"/>
        <scheme val="minor"/>
      </rPr>
      <t>10730.84</t>
    </r>
    <r>
      <rPr>
        <sz val="11"/>
        <color theme="1"/>
        <rFont val="宋体"/>
        <charset val="134"/>
        <scheme val="minor"/>
      </rPr>
      <t>元/㎡。</t>
    </r>
  </si>
  <si>
    <t>价格举报电话：12345</t>
  </si>
  <si>
    <t>车库销售价目表</t>
  </si>
  <si>
    <r>
      <rPr>
        <sz val="11"/>
        <rFont val="宋体"/>
        <charset val="134"/>
      </rPr>
      <t>楼盘名称：（凯辉家园）丈亭镇渔溪路1</t>
    </r>
    <r>
      <rPr>
        <sz val="11"/>
        <rFont val="宋体"/>
        <charset val="134"/>
      </rPr>
      <t>58号</t>
    </r>
    <r>
      <rPr>
        <sz val="11"/>
        <rFont val="宋体"/>
        <charset val="134"/>
      </rPr>
      <t>地块住宅项目</t>
    </r>
  </si>
  <si>
    <t>填制日期： 2023 年05月 22 日</t>
  </si>
  <si>
    <t>序号</t>
  </si>
  <si>
    <t>车库编号</t>
  </si>
  <si>
    <t>车位高度（米）</t>
  </si>
  <si>
    <t>面积(㎡)</t>
  </si>
  <si>
    <t>计价单位(个/只)</t>
  </si>
  <si>
    <t>总价款(元)</t>
  </si>
  <si>
    <t>有无产权</t>
  </si>
  <si>
    <t>使用年限</t>
  </si>
  <si>
    <t>车库01</t>
  </si>
  <si>
    <t>3.0m</t>
  </si>
  <si>
    <t>间</t>
  </si>
  <si>
    <t>车库</t>
  </si>
  <si>
    <t>车库02</t>
  </si>
  <si>
    <t>车库03</t>
  </si>
  <si>
    <t>车库04</t>
  </si>
  <si>
    <t>车库05</t>
  </si>
  <si>
    <t>车库06</t>
  </si>
  <si>
    <t>车库07</t>
  </si>
  <si>
    <t>车库08</t>
  </si>
  <si>
    <t>车库09</t>
  </si>
  <si>
    <r>
      <rPr>
        <sz val="11"/>
        <color theme="1"/>
        <rFont val="宋体"/>
        <charset val="134"/>
        <scheme val="minor"/>
      </rPr>
      <t>本表报备车库总数9间，总面积316.73㎡，总价</t>
    </r>
    <r>
      <rPr>
        <sz val="11"/>
        <color theme="1"/>
        <rFont val="宋体"/>
        <charset val="134"/>
        <scheme val="minor"/>
      </rPr>
      <t>2058745</t>
    </r>
    <r>
      <rPr>
        <sz val="11"/>
        <color theme="1"/>
        <rFont val="宋体"/>
        <charset val="134"/>
        <scheme val="minor"/>
      </rPr>
      <t>元，均单价</t>
    </r>
    <r>
      <rPr>
        <sz val="11"/>
        <color theme="1"/>
        <rFont val="宋体"/>
        <charset val="134"/>
        <scheme val="minor"/>
      </rPr>
      <t>6500</t>
    </r>
    <r>
      <rPr>
        <sz val="11"/>
        <color theme="1"/>
        <rFont val="宋体"/>
        <charset val="134"/>
        <scheme val="minor"/>
      </rPr>
      <t>元/㎡</t>
    </r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</si>
</sst>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\ ?/?"/>
    <numFmt numFmtId="44" formatCode="_ &quot;￥&quot;* #,##0.00_ ;_ &quot;￥&quot;* \-#,##0.00_ ;_ &quot;￥&quot;* &quot;-&quot;??_ ;_ @_ "/>
    <numFmt numFmtId="177" formatCode="0_);[Red]\(0\)"/>
    <numFmt numFmtId="178" formatCode="0.0000_ "/>
    <numFmt numFmtId="179" formatCode="0.00_ "/>
    <numFmt numFmtId="180" formatCode="0.00_);[Red]\(0.00\)"/>
  </numFmts>
  <fonts count="3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9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24"/>
      <color theme="1"/>
      <name val="宋体"/>
      <charset val="134"/>
    </font>
    <font>
      <sz val="10"/>
      <color theme="1"/>
      <name val="宋体"/>
      <charset val="134"/>
    </font>
    <font>
      <sz val="13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7" fillId="8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protection locked="0"/>
    </xf>
    <xf numFmtId="0" fontId="0" fillId="2" borderId="25" applyNumberFormat="0" applyFon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3" fillId="16" borderId="29" applyNumberFormat="0" applyAlignment="0" applyProtection="0">
      <alignment vertical="center"/>
    </xf>
    <xf numFmtId="0" fontId="34" fillId="16" borderId="28" applyNumberFormat="0" applyAlignment="0" applyProtection="0">
      <alignment vertical="center"/>
    </xf>
    <xf numFmtId="0" fontId="35" fillId="18" borderId="30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6" fillId="0" borderId="31" applyNumberFormat="0" applyFill="0" applyAlignment="0" applyProtection="0">
      <alignment vertical="center"/>
    </xf>
    <xf numFmtId="0" fontId="37" fillId="0" borderId="32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8" fillId="0" borderId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5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13" applyFont="1" applyFill="1" applyBorder="1" applyAlignment="1" applyProtection="1">
      <alignment horizontal="center" vertical="center" wrapText="1"/>
    </xf>
    <xf numFmtId="179" fontId="6" fillId="0" borderId="4" xfId="0" applyNumberFormat="1" applyFont="1" applyFill="1" applyBorder="1" applyAlignment="1" applyProtection="1">
      <alignment horizontal="center" vertical="center"/>
      <protection locked="0"/>
    </xf>
    <xf numFmtId="2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13" applyFont="1" applyFill="1" applyBorder="1" applyAlignment="1" applyProtection="1">
      <alignment horizontal="center" vertical="center" wrapText="1"/>
    </xf>
    <xf numFmtId="179" fontId="8" fillId="0" borderId="2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79" fontId="11" fillId="0" borderId="4" xfId="0" applyNumberFormat="1" applyFont="1" applyFill="1" applyBorder="1" applyAlignment="1">
      <alignment horizontal="center" vertical="center"/>
    </xf>
    <xf numFmtId="179" fontId="12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0" xfId="50" applyNumberFormat="1" applyFont="1" applyFill="1" applyBorder="1" applyAlignment="1">
      <alignment horizontal="center" vertical="center"/>
    </xf>
    <xf numFmtId="0" fontId="2" fillId="0" borderId="4" xfId="5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3" fillId="0" borderId="0" xfId="50" applyNumberFormat="1" applyFont="1" applyFill="1" applyBorder="1" applyAlignment="1">
      <alignment horizontal="center" vertical="center"/>
    </xf>
    <xf numFmtId="0" fontId="2" fillId="0" borderId="4" xfId="5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79" fontId="2" fillId="0" borderId="4" xfId="50" applyNumberFormat="1" applyFont="1" applyFill="1" applyBorder="1" applyAlignment="1">
      <alignment horizontal="center" vertical="center" wrapText="1"/>
    </xf>
    <xf numFmtId="178" fontId="2" fillId="0" borderId="4" xfId="50" applyNumberFormat="1" applyFont="1" applyFill="1" applyBorder="1" applyAlignment="1">
      <alignment horizontal="center" vertical="center" wrapText="1"/>
    </xf>
    <xf numFmtId="0" fontId="2" fillId="0" borderId="2" xfId="50" applyNumberFormat="1" applyFont="1" applyFill="1" applyBorder="1" applyAlignment="1">
      <alignment horizontal="center" vertical="center" wrapText="1"/>
    </xf>
    <xf numFmtId="179" fontId="0" fillId="0" borderId="4" xfId="0" applyNumberForma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179" fontId="10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76" fontId="2" fillId="0" borderId="4" xfId="50" applyNumberFormat="1" applyFont="1" applyFill="1" applyBorder="1" applyAlignment="1">
      <alignment horizontal="center" vertical="center"/>
    </xf>
    <xf numFmtId="180" fontId="2" fillId="0" borderId="4" xfId="5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80" fontId="0" fillId="0" borderId="4" xfId="0" applyNumberFormat="1" applyFill="1" applyBorder="1" applyAlignment="1">
      <alignment horizontal="center" vertical="center"/>
    </xf>
    <xf numFmtId="180" fontId="3" fillId="0" borderId="4" xfId="0" applyNumberFormat="1" applyFont="1" applyFill="1" applyBorder="1" applyAlignment="1">
      <alignment horizontal="center" vertical="center"/>
    </xf>
    <xf numFmtId="176" fontId="14" fillId="0" borderId="4" xfId="50" applyNumberFormat="1" applyFont="1" applyFill="1" applyBorder="1" applyAlignment="1">
      <alignment horizontal="center" vertical="center"/>
    </xf>
    <xf numFmtId="177" fontId="10" fillId="0" borderId="4" xfId="0" applyNumberFormat="1" applyFont="1" applyFill="1" applyBorder="1" applyAlignment="1">
      <alignment horizontal="center" vertical="center"/>
    </xf>
    <xf numFmtId="180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9" fontId="15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176" fontId="2" fillId="0" borderId="4" xfId="50" applyNumberFormat="1" applyFont="1" applyFill="1" applyBorder="1" applyAlignment="1">
      <alignment horizontal="center" vertical="center" wrapText="1"/>
    </xf>
    <xf numFmtId="176" fontId="15" fillId="0" borderId="4" xfId="5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商铺价格表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2"/>
  <sheetViews>
    <sheetView topLeftCell="A4" workbookViewId="0">
      <selection activeCell="J5" sqref="J5"/>
    </sheetView>
  </sheetViews>
  <sheetFormatPr defaultColWidth="9" defaultRowHeight="13.5" outlineLevelCol="7"/>
  <cols>
    <col min="1" max="1" width="1.875" style="57" customWidth="1"/>
    <col min="2" max="2" width="14" style="58" customWidth="1"/>
    <col min="3" max="3" width="10.5" style="57" customWidth="1"/>
    <col min="4" max="4" width="8.75" style="57" customWidth="1"/>
    <col min="5" max="5" width="10.625" style="57" customWidth="1"/>
    <col min="6" max="6" width="12" style="57" customWidth="1"/>
    <col min="7" max="7" width="25.875" style="57" customWidth="1"/>
    <col min="8" max="8" width="12.375" style="57" customWidth="1"/>
    <col min="9" max="16384" width="9" style="57"/>
  </cols>
  <sheetData>
    <row r="1" ht="54" customHeight="1" spans="2:8">
      <c r="B1" s="59" t="s">
        <v>0</v>
      </c>
      <c r="C1" s="59"/>
      <c r="D1" s="59"/>
      <c r="E1" s="59"/>
      <c r="F1" s="59"/>
      <c r="G1" s="59"/>
      <c r="H1" s="59"/>
    </row>
    <row r="2" s="56" customFormat="1" ht="30.75" customHeight="1" spans="2:8">
      <c r="B2" s="60" t="s">
        <v>1</v>
      </c>
      <c r="C2" s="61" t="s">
        <v>2</v>
      </c>
      <c r="D2" s="61"/>
      <c r="E2" s="61"/>
      <c r="F2" s="62" t="s">
        <v>3</v>
      </c>
      <c r="G2" s="61" t="s">
        <v>4</v>
      </c>
      <c r="H2" s="63"/>
    </row>
    <row r="3" s="56" customFormat="1" ht="29.25" customHeight="1" spans="2:8">
      <c r="B3" s="64" t="s">
        <v>5</v>
      </c>
      <c r="C3" s="65" t="s">
        <v>6</v>
      </c>
      <c r="D3" s="66"/>
      <c r="E3" s="67"/>
      <c r="F3" s="68" t="s">
        <v>7</v>
      </c>
      <c r="G3" s="69"/>
      <c r="H3" s="70"/>
    </row>
    <row r="4" s="56" customFormat="1" ht="32.25" customHeight="1" spans="2:8">
      <c r="B4" s="71"/>
      <c r="C4" s="72"/>
      <c r="D4" s="73"/>
      <c r="E4" s="74"/>
      <c r="F4" s="68" t="s">
        <v>8</v>
      </c>
      <c r="G4" s="75"/>
      <c r="H4" s="76"/>
    </row>
    <row r="5" s="56" customFormat="1" ht="27" spans="2:8">
      <c r="B5" s="77" t="s">
        <v>9</v>
      </c>
      <c r="C5" s="69" t="s">
        <v>10</v>
      </c>
      <c r="D5" s="68" t="s">
        <v>11</v>
      </c>
      <c r="E5" s="69" t="s">
        <v>12</v>
      </c>
      <c r="F5" s="69"/>
      <c r="G5" s="68" t="s">
        <v>13</v>
      </c>
      <c r="H5" s="70">
        <v>1.22</v>
      </c>
    </row>
    <row r="6" s="56" customFormat="1" spans="2:8">
      <c r="B6" s="77" t="s">
        <v>14</v>
      </c>
      <c r="C6" s="78" t="s">
        <v>15</v>
      </c>
      <c r="D6" s="68" t="s">
        <v>16</v>
      </c>
      <c r="E6" s="79">
        <v>0.3</v>
      </c>
      <c r="F6" s="68" t="s">
        <v>17</v>
      </c>
      <c r="G6" s="80" t="s">
        <v>18</v>
      </c>
      <c r="H6" s="81"/>
    </row>
    <row r="7" s="56" customFormat="1" ht="28.5" customHeight="1" spans="2:8">
      <c r="B7" s="77" t="s">
        <v>19</v>
      </c>
      <c r="C7" s="69" t="s">
        <v>20</v>
      </c>
      <c r="D7" s="69"/>
      <c r="E7" s="69"/>
      <c r="F7" s="68" t="s">
        <v>21</v>
      </c>
      <c r="G7" s="69" t="s">
        <v>22</v>
      </c>
      <c r="H7" s="70"/>
    </row>
    <row r="8" s="56" customFormat="1" ht="28.5" customHeight="1" spans="2:8">
      <c r="B8" s="77" t="s">
        <v>23</v>
      </c>
      <c r="C8" s="68" t="s">
        <v>24</v>
      </c>
      <c r="D8" s="69" t="s">
        <v>25</v>
      </c>
      <c r="E8" s="69"/>
      <c r="F8" s="68" t="s">
        <v>26</v>
      </c>
      <c r="G8" s="69" t="s">
        <v>27</v>
      </c>
      <c r="H8" s="70"/>
    </row>
    <row r="9" s="56" customFormat="1" ht="28.5" customHeight="1" spans="2:8">
      <c r="B9" s="77"/>
      <c r="C9" s="68" t="s">
        <v>28</v>
      </c>
      <c r="D9" s="68"/>
      <c r="E9" s="69"/>
      <c r="F9" s="69"/>
      <c r="G9" s="69"/>
      <c r="H9" s="70"/>
    </row>
    <row r="10" s="56" customFormat="1" ht="28.5" customHeight="1" spans="2:8">
      <c r="B10" s="77"/>
      <c r="C10" s="68" t="s">
        <v>29</v>
      </c>
      <c r="D10" s="68"/>
      <c r="E10" s="69" t="s">
        <v>30</v>
      </c>
      <c r="F10" s="69"/>
      <c r="G10" s="69"/>
      <c r="H10" s="70"/>
    </row>
    <row r="11" s="56" customFormat="1" ht="20.25" customHeight="1" spans="2:8">
      <c r="B11" s="77" t="s">
        <v>31</v>
      </c>
      <c r="C11" s="68" t="s">
        <v>32</v>
      </c>
      <c r="D11" s="68" t="s">
        <v>33</v>
      </c>
      <c r="E11" s="68" t="s">
        <v>34</v>
      </c>
      <c r="F11" s="68" t="s">
        <v>35</v>
      </c>
      <c r="G11" s="68" t="s">
        <v>36</v>
      </c>
      <c r="H11" s="82" t="s">
        <v>37</v>
      </c>
    </row>
    <row r="12" s="56" customFormat="1" ht="20.25" customHeight="1" spans="2:8">
      <c r="B12" s="77"/>
      <c r="C12" s="69" t="s">
        <v>38</v>
      </c>
      <c r="D12" s="69" t="s">
        <v>38</v>
      </c>
      <c r="E12" s="69" t="s">
        <v>39</v>
      </c>
      <c r="F12" s="69" t="s">
        <v>39</v>
      </c>
      <c r="G12" s="69" t="s">
        <v>38</v>
      </c>
      <c r="H12" s="70" t="s">
        <v>38</v>
      </c>
    </row>
    <row r="13" s="56" customFormat="1" ht="55.5" customHeight="1" spans="2:8">
      <c r="B13" s="83" t="s">
        <v>40</v>
      </c>
      <c r="C13" s="84"/>
      <c r="D13" s="85" t="s">
        <v>41</v>
      </c>
      <c r="E13" s="86"/>
      <c r="F13" s="86"/>
      <c r="G13" s="86"/>
      <c r="H13" s="87"/>
    </row>
    <row r="14" s="56" customFormat="1" ht="33.75" customHeight="1" spans="2:8">
      <c r="B14" s="77" t="s">
        <v>42</v>
      </c>
      <c r="C14" s="68" t="s">
        <v>43</v>
      </c>
      <c r="D14" s="68"/>
      <c r="E14" s="68" t="s">
        <v>44</v>
      </c>
      <c r="F14" s="68"/>
      <c r="G14" s="68" t="s">
        <v>45</v>
      </c>
      <c r="H14" s="82" t="s">
        <v>46</v>
      </c>
    </row>
    <row r="15" s="56" customFormat="1" ht="25.5" customHeight="1" spans="2:8">
      <c r="B15" s="77"/>
      <c r="C15" s="75" t="s">
        <v>47</v>
      </c>
      <c r="D15" s="84"/>
      <c r="E15" s="75" t="s">
        <v>48</v>
      </c>
      <c r="F15" s="84"/>
      <c r="G15" s="69" t="s">
        <v>49</v>
      </c>
      <c r="H15" s="88" t="s">
        <v>50</v>
      </c>
    </row>
    <row r="16" s="56" customFormat="1" ht="25.5" customHeight="1" spans="2:8">
      <c r="B16" s="77"/>
      <c r="C16" s="89" t="s">
        <v>51</v>
      </c>
      <c r="D16" s="90"/>
      <c r="E16" s="89" t="s">
        <v>52</v>
      </c>
      <c r="F16" s="90"/>
      <c r="G16" s="69" t="s">
        <v>53</v>
      </c>
      <c r="H16" s="88" t="s">
        <v>54</v>
      </c>
    </row>
    <row r="17" s="56" customFormat="1" ht="25.5" customHeight="1" spans="2:8">
      <c r="B17" s="77"/>
      <c r="C17" s="89" t="s">
        <v>55</v>
      </c>
      <c r="D17" s="90"/>
      <c r="E17" s="89" t="s">
        <v>52</v>
      </c>
      <c r="F17" s="90"/>
      <c r="G17" s="69" t="s">
        <v>53</v>
      </c>
      <c r="H17" s="88" t="s">
        <v>54</v>
      </c>
    </row>
    <row r="18" s="56" customFormat="1" ht="22.5" customHeight="1" spans="2:8">
      <c r="B18" s="77" t="s">
        <v>56</v>
      </c>
      <c r="C18" s="68" t="s">
        <v>57</v>
      </c>
      <c r="D18" s="68"/>
      <c r="E18" s="68" t="s">
        <v>58</v>
      </c>
      <c r="F18" s="68"/>
      <c r="G18" s="68" t="s">
        <v>44</v>
      </c>
      <c r="H18" s="82" t="s">
        <v>45</v>
      </c>
    </row>
    <row r="19" s="56" customFormat="1" ht="113" customHeight="1" spans="2:8">
      <c r="B19" s="77"/>
      <c r="C19" s="69" t="s">
        <v>59</v>
      </c>
      <c r="D19" s="69"/>
      <c r="E19" s="69" t="s">
        <v>60</v>
      </c>
      <c r="F19" s="69"/>
      <c r="G19" s="91" t="s">
        <v>61</v>
      </c>
      <c r="H19" s="92" t="s">
        <v>62</v>
      </c>
    </row>
    <row r="20" s="56" customFormat="1" ht="39" customHeight="1" spans="2:8">
      <c r="B20" s="93" t="s">
        <v>63</v>
      </c>
      <c r="C20" s="94" t="s">
        <v>64</v>
      </c>
      <c r="D20" s="95"/>
      <c r="E20" s="95"/>
      <c r="F20" s="95"/>
      <c r="G20" s="95"/>
      <c r="H20" s="96"/>
    </row>
    <row r="22" spans="5:8">
      <c r="E22" s="97"/>
      <c r="F22" s="97"/>
      <c r="G22" s="98" t="s">
        <v>65</v>
      </c>
      <c r="H22" s="98"/>
    </row>
  </sheetData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H20"/>
    <mergeCell ref="E22:F22"/>
    <mergeCell ref="G22:H22"/>
    <mergeCell ref="B3:B4"/>
    <mergeCell ref="B8:B10"/>
    <mergeCell ref="B11:B12"/>
    <mergeCell ref="B14:B17"/>
    <mergeCell ref="B18:B19"/>
    <mergeCell ref="C3:E4"/>
  </mergeCells>
  <pageMargins left="0.393700787401575" right="0.393700787401575" top="0.433070866141732" bottom="0.393700787401575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1"/>
  <sheetViews>
    <sheetView workbookViewId="0">
      <selection activeCell="K17" sqref="K17"/>
    </sheetView>
  </sheetViews>
  <sheetFormatPr defaultColWidth="9" defaultRowHeight="13.5"/>
  <cols>
    <col min="1" max="1" width="3.875" style="31" customWidth="1"/>
    <col min="2" max="2" width="6.75" style="31" customWidth="1"/>
    <col min="3" max="3" width="6" style="30" customWidth="1"/>
    <col min="4" max="4" width="4.625" style="31" customWidth="1"/>
    <col min="5" max="5" width="8.5" style="30" customWidth="1"/>
    <col min="6" max="6" width="9.375" style="30" customWidth="1"/>
    <col min="7" max="7" width="10.5" style="30" customWidth="1"/>
    <col min="8" max="8" width="9.375" style="30" customWidth="1"/>
    <col min="9" max="9" width="6.125" style="30" customWidth="1"/>
    <col min="10" max="10" width="11.25" style="30" customWidth="1"/>
    <col min="11" max="11" width="15.625" style="30" customWidth="1"/>
    <col min="12" max="12" width="5.875" style="30" customWidth="1"/>
    <col min="13" max="13" width="21.375" style="30" customWidth="1"/>
    <col min="14" max="16384" width="9" style="30"/>
  </cols>
  <sheetData>
    <row r="1" s="1" customFormat="1" ht="35.25" customHeight="1" spans="1:13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="1" customFormat="1" ht="24.75" customHeight="1" spans="1:13">
      <c r="A2" s="4" t="s">
        <v>67</v>
      </c>
      <c r="B2" s="4"/>
      <c r="C2" s="4"/>
      <c r="D2" s="4"/>
      <c r="E2" s="4"/>
      <c r="F2" s="4"/>
      <c r="G2" s="4"/>
      <c r="H2" s="4"/>
      <c r="I2" s="4"/>
      <c r="J2" s="26"/>
      <c r="K2" s="26"/>
      <c r="L2" s="4"/>
      <c r="M2" s="4"/>
    </row>
    <row r="3" s="1" customFormat="1" ht="24.75" customHeight="1" spans="1:13">
      <c r="A3" s="4"/>
      <c r="B3" s="4"/>
      <c r="C3" s="4"/>
      <c r="D3" s="4"/>
      <c r="E3" s="4"/>
      <c r="F3" s="4"/>
      <c r="G3" s="4"/>
      <c r="H3" s="4"/>
      <c r="I3" s="4"/>
      <c r="J3" s="26" t="s">
        <v>68</v>
      </c>
      <c r="K3" s="26"/>
      <c r="L3" s="4"/>
      <c r="M3" s="4"/>
    </row>
    <row r="4" s="29" customFormat="1" ht="39.75" customHeight="1" spans="1:13">
      <c r="A4" s="33" t="s">
        <v>69</v>
      </c>
      <c r="B4" s="33" t="s">
        <v>70</v>
      </c>
      <c r="C4" s="33" t="s">
        <v>71</v>
      </c>
      <c r="D4" s="33" t="s">
        <v>72</v>
      </c>
      <c r="E4" s="33" t="s">
        <v>24</v>
      </c>
      <c r="F4" s="33" t="s">
        <v>73</v>
      </c>
      <c r="G4" s="33" t="s">
        <v>74</v>
      </c>
      <c r="H4" s="33" t="s">
        <v>75</v>
      </c>
      <c r="I4" s="33" t="s">
        <v>76</v>
      </c>
      <c r="J4" s="33" t="s">
        <v>77</v>
      </c>
      <c r="K4" s="33" t="s">
        <v>78</v>
      </c>
      <c r="L4" s="33" t="s">
        <v>79</v>
      </c>
      <c r="M4" s="33" t="s">
        <v>80</v>
      </c>
    </row>
    <row r="5" s="29" customFormat="1" ht="27" customHeight="1" spans="1:13">
      <c r="A5" s="33" t="s">
        <v>81</v>
      </c>
      <c r="B5" s="33" t="s">
        <v>82</v>
      </c>
      <c r="C5" s="33" t="s">
        <v>83</v>
      </c>
      <c r="D5" s="34" t="s">
        <v>84</v>
      </c>
      <c r="E5" s="35" t="s">
        <v>85</v>
      </c>
      <c r="F5" s="36">
        <v>370.3</v>
      </c>
      <c r="G5" s="37">
        <v>357.396</v>
      </c>
      <c r="H5" s="33">
        <v>12.9087</v>
      </c>
      <c r="I5" s="44" t="s">
        <v>86</v>
      </c>
      <c r="J5" s="36">
        <v>12000</v>
      </c>
      <c r="K5" s="45">
        <f>F5*J5</f>
        <v>4443600</v>
      </c>
      <c r="L5" s="33" t="s">
        <v>87</v>
      </c>
      <c r="M5" s="34"/>
    </row>
    <row r="6" s="29" customFormat="1" ht="59" customHeight="1" spans="1:13">
      <c r="A6" s="33" t="s">
        <v>81</v>
      </c>
      <c r="B6" s="33" t="s">
        <v>82</v>
      </c>
      <c r="C6" s="38" t="s">
        <v>88</v>
      </c>
      <c r="D6" s="34" t="s">
        <v>84</v>
      </c>
      <c r="E6" s="35" t="s">
        <v>85</v>
      </c>
      <c r="F6" s="36">
        <v>645.9</v>
      </c>
      <c r="G6" s="37">
        <v>623.3862</v>
      </c>
      <c r="H6" s="33">
        <v>22.5161</v>
      </c>
      <c r="I6" s="44" t="s">
        <v>86</v>
      </c>
      <c r="J6" s="36">
        <v>12000</v>
      </c>
      <c r="K6" s="45">
        <f>F6*J6</f>
        <v>7750800</v>
      </c>
      <c r="L6" s="33" t="s">
        <v>87</v>
      </c>
      <c r="M6" s="46" t="s">
        <v>89</v>
      </c>
    </row>
    <row r="7" s="30" customFormat="1" ht="27" customHeight="1" spans="1:13">
      <c r="A7" s="34" t="s">
        <v>90</v>
      </c>
      <c r="B7" s="34" t="s">
        <v>91</v>
      </c>
      <c r="C7" s="34" t="s">
        <v>92</v>
      </c>
      <c r="D7" s="34" t="s">
        <v>84</v>
      </c>
      <c r="E7" s="35" t="s">
        <v>85</v>
      </c>
      <c r="F7" s="39">
        <v>128.4</v>
      </c>
      <c r="G7" s="34">
        <v>111.3447</v>
      </c>
      <c r="H7" s="34">
        <v>17.0589</v>
      </c>
      <c r="I7" s="44" t="s">
        <v>86</v>
      </c>
      <c r="J7" s="47">
        <v>9960</v>
      </c>
      <c r="K7" s="47">
        <f t="shared" ref="K7:K25" si="0">J7*F7</f>
        <v>1278864</v>
      </c>
      <c r="L7" s="34" t="s">
        <v>87</v>
      </c>
      <c r="M7" s="34"/>
    </row>
    <row r="8" s="30" customFormat="1" ht="27" customHeight="1" spans="1:13">
      <c r="A8" s="34" t="s">
        <v>90</v>
      </c>
      <c r="B8" s="34" t="s">
        <v>91</v>
      </c>
      <c r="C8" s="34" t="s">
        <v>93</v>
      </c>
      <c r="D8" s="34" t="s">
        <v>84</v>
      </c>
      <c r="E8" s="35" t="s">
        <v>94</v>
      </c>
      <c r="F8" s="39">
        <v>123.73</v>
      </c>
      <c r="G8" s="34">
        <v>107.2904</v>
      </c>
      <c r="H8" s="34">
        <v>16.4377</v>
      </c>
      <c r="I8" s="44" t="s">
        <v>86</v>
      </c>
      <c r="J8" s="47">
        <v>9930</v>
      </c>
      <c r="K8" s="47">
        <f t="shared" si="0"/>
        <v>1228638.9</v>
      </c>
      <c r="L8" s="34" t="s">
        <v>87</v>
      </c>
      <c r="M8" s="34"/>
    </row>
    <row r="9" s="30" customFormat="1" ht="27" customHeight="1" spans="1:13">
      <c r="A9" s="34" t="s">
        <v>90</v>
      </c>
      <c r="B9" s="34" t="s">
        <v>91</v>
      </c>
      <c r="C9" s="34" t="s">
        <v>95</v>
      </c>
      <c r="D9" s="34" t="s">
        <v>84</v>
      </c>
      <c r="E9" s="35" t="s">
        <v>85</v>
      </c>
      <c r="F9" s="39">
        <v>126.36</v>
      </c>
      <c r="G9" s="34">
        <v>109.5747</v>
      </c>
      <c r="H9" s="34">
        <v>16.7877</v>
      </c>
      <c r="I9" s="44" t="s">
        <v>86</v>
      </c>
      <c r="J9" s="47">
        <v>9950</v>
      </c>
      <c r="K9" s="47">
        <f t="shared" si="0"/>
        <v>1257282</v>
      </c>
      <c r="L9" s="34" t="s">
        <v>87</v>
      </c>
      <c r="M9" s="34"/>
    </row>
    <row r="10" s="30" customFormat="1" ht="27" customHeight="1" spans="1:13">
      <c r="A10" s="34" t="s">
        <v>90</v>
      </c>
      <c r="B10" s="14" t="s">
        <v>91</v>
      </c>
      <c r="C10" s="14" t="s">
        <v>96</v>
      </c>
      <c r="D10" s="14" t="s">
        <v>84</v>
      </c>
      <c r="E10" s="35" t="s">
        <v>85</v>
      </c>
      <c r="F10" s="40">
        <v>128.4</v>
      </c>
      <c r="G10" s="14">
        <v>111.3447</v>
      </c>
      <c r="H10" s="14">
        <v>17.0589</v>
      </c>
      <c r="I10" s="44" t="s">
        <v>86</v>
      </c>
      <c r="J10" s="48">
        <v>10360</v>
      </c>
      <c r="K10" s="48">
        <f t="shared" si="0"/>
        <v>1330224</v>
      </c>
      <c r="L10" s="14" t="s">
        <v>87</v>
      </c>
      <c r="M10" s="14"/>
    </row>
    <row r="11" s="30" customFormat="1" ht="27" customHeight="1" spans="1:13">
      <c r="A11" s="34" t="s">
        <v>90</v>
      </c>
      <c r="B11" s="14" t="s">
        <v>91</v>
      </c>
      <c r="C11" s="14" t="s">
        <v>97</v>
      </c>
      <c r="D11" s="14" t="s">
        <v>84</v>
      </c>
      <c r="E11" s="35" t="s">
        <v>94</v>
      </c>
      <c r="F11" s="40">
        <v>123.73</v>
      </c>
      <c r="G11" s="14">
        <v>107.2904</v>
      </c>
      <c r="H11" s="14">
        <v>16.4377</v>
      </c>
      <c r="I11" s="44" t="s">
        <v>86</v>
      </c>
      <c r="J11" s="48">
        <v>10340</v>
      </c>
      <c r="K11" s="48">
        <f t="shared" si="0"/>
        <v>1279368.2</v>
      </c>
      <c r="L11" s="14" t="s">
        <v>87</v>
      </c>
      <c r="M11" s="14"/>
    </row>
    <row r="12" s="30" customFormat="1" ht="27" customHeight="1" spans="1:13">
      <c r="A12" s="34" t="s">
        <v>90</v>
      </c>
      <c r="B12" s="14" t="s">
        <v>91</v>
      </c>
      <c r="C12" s="14" t="s">
        <v>98</v>
      </c>
      <c r="D12" s="14" t="s">
        <v>84</v>
      </c>
      <c r="E12" s="35" t="s">
        <v>85</v>
      </c>
      <c r="F12" s="40">
        <v>84.36</v>
      </c>
      <c r="G12" s="14">
        <v>73.1514</v>
      </c>
      <c r="H12" s="14">
        <v>11.2074</v>
      </c>
      <c r="I12" s="44" t="s">
        <v>86</v>
      </c>
      <c r="J12" s="48">
        <v>10300</v>
      </c>
      <c r="K12" s="48">
        <f t="shared" si="0"/>
        <v>868908</v>
      </c>
      <c r="L12" s="14" t="s">
        <v>87</v>
      </c>
      <c r="M12" s="14"/>
    </row>
    <row r="13" s="30" customFormat="1" ht="27" customHeight="1" spans="1:13">
      <c r="A13" s="34" t="s">
        <v>90</v>
      </c>
      <c r="B13" s="14" t="s">
        <v>91</v>
      </c>
      <c r="C13" s="14" t="s">
        <v>99</v>
      </c>
      <c r="D13" s="14" t="s">
        <v>84</v>
      </c>
      <c r="E13" s="35" t="s">
        <v>85</v>
      </c>
      <c r="F13" s="40">
        <v>126.36</v>
      </c>
      <c r="G13" s="14">
        <v>109.5747</v>
      </c>
      <c r="H13" s="14">
        <v>16.7877</v>
      </c>
      <c r="I13" s="44" t="s">
        <v>86</v>
      </c>
      <c r="J13" s="48">
        <v>10350</v>
      </c>
      <c r="K13" s="48">
        <f t="shared" si="0"/>
        <v>1307826</v>
      </c>
      <c r="L13" s="14" t="s">
        <v>87</v>
      </c>
      <c r="M13" s="14"/>
    </row>
    <row r="14" s="30" customFormat="1" ht="27" customHeight="1" spans="1:13">
      <c r="A14" s="34" t="s">
        <v>90</v>
      </c>
      <c r="B14" s="34" t="s">
        <v>91</v>
      </c>
      <c r="C14" s="34" t="s">
        <v>100</v>
      </c>
      <c r="D14" s="34" t="s">
        <v>84</v>
      </c>
      <c r="E14" s="35" t="s">
        <v>85</v>
      </c>
      <c r="F14" s="39">
        <v>128.4</v>
      </c>
      <c r="G14" s="34">
        <v>111.3447</v>
      </c>
      <c r="H14" s="34">
        <v>17.0589</v>
      </c>
      <c r="I14" s="44" t="s">
        <v>86</v>
      </c>
      <c r="J14" s="47">
        <v>10360</v>
      </c>
      <c r="K14" s="47">
        <f t="shared" si="0"/>
        <v>1330224</v>
      </c>
      <c r="L14" s="34" t="s">
        <v>87</v>
      </c>
      <c r="M14" s="34"/>
    </row>
    <row r="15" s="30" customFormat="1" ht="27" customHeight="1" spans="1:13">
      <c r="A15" s="34" t="s">
        <v>90</v>
      </c>
      <c r="B15" s="34" t="s">
        <v>91</v>
      </c>
      <c r="C15" s="34" t="s">
        <v>101</v>
      </c>
      <c r="D15" s="34" t="s">
        <v>84</v>
      </c>
      <c r="E15" s="35" t="s">
        <v>94</v>
      </c>
      <c r="F15" s="39">
        <v>123.73</v>
      </c>
      <c r="G15" s="34">
        <v>107.2904</v>
      </c>
      <c r="H15" s="34">
        <v>16.4377</v>
      </c>
      <c r="I15" s="44" t="s">
        <v>86</v>
      </c>
      <c r="J15" s="47">
        <v>10340</v>
      </c>
      <c r="K15" s="47">
        <f t="shared" si="0"/>
        <v>1279368.2</v>
      </c>
      <c r="L15" s="34" t="s">
        <v>87</v>
      </c>
      <c r="M15" s="34"/>
    </row>
    <row r="16" s="30" customFormat="1" ht="27" customHeight="1" spans="1:13">
      <c r="A16" s="34" t="s">
        <v>90</v>
      </c>
      <c r="B16" s="34" t="s">
        <v>91</v>
      </c>
      <c r="C16" s="34" t="s">
        <v>102</v>
      </c>
      <c r="D16" s="34" t="s">
        <v>84</v>
      </c>
      <c r="E16" s="35" t="s">
        <v>85</v>
      </c>
      <c r="F16" s="39">
        <v>84.36</v>
      </c>
      <c r="G16" s="34">
        <v>73.1514</v>
      </c>
      <c r="H16" s="34">
        <v>11.2074</v>
      </c>
      <c r="I16" s="44" t="s">
        <v>86</v>
      </c>
      <c r="J16" s="47">
        <v>10300</v>
      </c>
      <c r="K16" s="47">
        <f t="shared" si="0"/>
        <v>868908</v>
      </c>
      <c r="L16" s="34" t="s">
        <v>87</v>
      </c>
      <c r="M16" s="34"/>
    </row>
    <row r="17" s="30" customFormat="1" ht="27" customHeight="1" spans="1:13">
      <c r="A17" s="34" t="s">
        <v>90</v>
      </c>
      <c r="B17" s="34" t="s">
        <v>91</v>
      </c>
      <c r="C17" s="34" t="s">
        <v>103</v>
      </c>
      <c r="D17" s="34" t="s">
        <v>84</v>
      </c>
      <c r="E17" s="35" t="s">
        <v>85</v>
      </c>
      <c r="F17" s="39">
        <v>126.36</v>
      </c>
      <c r="G17" s="34">
        <v>109.5747</v>
      </c>
      <c r="H17" s="34">
        <v>16.7877</v>
      </c>
      <c r="I17" s="44" t="s">
        <v>86</v>
      </c>
      <c r="J17" s="47">
        <v>10350</v>
      </c>
      <c r="K17" s="47">
        <f t="shared" si="0"/>
        <v>1307826</v>
      </c>
      <c r="L17" s="34" t="s">
        <v>87</v>
      </c>
      <c r="M17" s="34"/>
    </row>
    <row r="18" s="30" customFormat="1" ht="27" customHeight="1" spans="1:13">
      <c r="A18" s="34" t="s">
        <v>90</v>
      </c>
      <c r="B18" s="34" t="s">
        <v>91</v>
      </c>
      <c r="C18" s="34" t="s">
        <v>104</v>
      </c>
      <c r="D18" s="34" t="s">
        <v>84</v>
      </c>
      <c r="E18" s="35" t="s">
        <v>85</v>
      </c>
      <c r="F18" s="39">
        <v>128.4</v>
      </c>
      <c r="G18" s="34">
        <v>111.3447</v>
      </c>
      <c r="H18" s="34">
        <v>17.0589</v>
      </c>
      <c r="I18" s="44" t="s">
        <v>86</v>
      </c>
      <c r="J18" s="47">
        <v>10360</v>
      </c>
      <c r="K18" s="47">
        <f t="shared" si="0"/>
        <v>1330224</v>
      </c>
      <c r="L18" s="34" t="s">
        <v>87</v>
      </c>
      <c r="M18" s="34"/>
    </row>
    <row r="19" s="30" customFormat="1" ht="27" customHeight="1" spans="1:13">
      <c r="A19" s="34" t="s">
        <v>90</v>
      </c>
      <c r="B19" s="34" t="s">
        <v>91</v>
      </c>
      <c r="C19" s="34" t="s">
        <v>105</v>
      </c>
      <c r="D19" s="34" t="s">
        <v>84</v>
      </c>
      <c r="E19" s="35" t="s">
        <v>94</v>
      </c>
      <c r="F19" s="39">
        <v>123.73</v>
      </c>
      <c r="G19" s="34">
        <v>107.2904</v>
      </c>
      <c r="H19" s="34">
        <v>16.4377</v>
      </c>
      <c r="I19" s="44" t="s">
        <v>86</v>
      </c>
      <c r="J19" s="47">
        <v>10340</v>
      </c>
      <c r="K19" s="47">
        <f t="shared" si="0"/>
        <v>1279368.2</v>
      </c>
      <c r="L19" s="34" t="s">
        <v>87</v>
      </c>
      <c r="M19" s="34"/>
    </row>
    <row r="20" s="30" customFormat="1" ht="27" customHeight="1" spans="1:13">
      <c r="A20" s="34" t="s">
        <v>90</v>
      </c>
      <c r="B20" s="34" t="s">
        <v>91</v>
      </c>
      <c r="C20" s="34" t="s">
        <v>106</v>
      </c>
      <c r="D20" s="34" t="s">
        <v>84</v>
      </c>
      <c r="E20" s="35" t="s">
        <v>85</v>
      </c>
      <c r="F20" s="39">
        <v>84.36</v>
      </c>
      <c r="G20" s="34">
        <v>73.1514</v>
      </c>
      <c r="H20" s="34">
        <v>11.2074</v>
      </c>
      <c r="I20" s="44" t="s">
        <v>86</v>
      </c>
      <c r="J20" s="47">
        <v>10300</v>
      </c>
      <c r="K20" s="47">
        <f t="shared" si="0"/>
        <v>868908</v>
      </c>
      <c r="L20" s="34" t="s">
        <v>87</v>
      </c>
      <c r="M20" s="34"/>
    </row>
    <row r="21" s="30" customFormat="1" ht="27" customHeight="1" spans="1:13">
      <c r="A21" s="34" t="s">
        <v>90</v>
      </c>
      <c r="B21" s="34" t="s">
        <v>91</v>
      </c>
      <c r="C21" s="34" t="s">
        <v>107</v>
      </c>
      <c r="D21" s="34" t="s">
        <v>84</v>
      </c>
      <c r="E21" s="35" t="s">
        <v>85</v>
      </c>
      <c r="F21" s="39">
        <v>126.36</v>
      </c>
      <c r="G21" s="34">
        <v>109.5747</v>
      </c>
      <c r="H21" s="34">
        <v>16.7877</v>
      </c>
      <c r="I21" s="44" t="s">
        <v>86</v>
      </c>
      <c r="J21" s="47">
        <v>10350</v>
      </c>
      <c r="K21" s="47">
        <f t="shared" si="0"/>
        <v>1307826</v>
      </c>
      <c r="L21" s="34" t="s">
        <v>87</v>
      </c>
      <c r="M21" s="34"/>
    </row>
    <row r="22" s="30" customFormat="1" ht="27" customHeight="1" spans="1:13">
      <c r="A22" s="34" t="s">
        <v>90</v>
      </c>
      <c r="B22" s="34" t="s">
        <v>91</v>
      </c>
      <c r="C22" s="34" t="s">
        <v>108</v>
      </c>
      <c r="D22" s="34" t="s">
        <v>84</v>
      </c>
      <c r="E22" s="35" t="s">
        <v>85</v>
      </c>
      <c r="F22" s="39">
        <v>128.4</v>
      </c>
      <c r="G22" s="34">
        <v>111.3447</v>
      </c>
      <c r="H22" s="34">
        <v>17.0589</v>
      </c>
      <c r="I22" s="44" t="s">
        <v>86</v>
      </c>
      <c r="J22" s="47">
        <v>9800</v>
      </c>
      <c r="K22" s="47">
        <f t="shared" si="0"/>
        <v>1258320</v>
      </c>
      <c r="L22" s="34" t="s">
        <v>87</v>
      </c>
      <c r="M22" s="34"/>
    </row>
    <row r="23" s="30" customFormat="1" ht="27" customHeight="1" spans="1:13">
      <c r="A23" s="34" t="s">
        <v>90</v>
      </c>
      <c r="B23" s="34" t="s">
        <v>91</v>
      </c>
      <c r="C23" s="34" t="s">
        <v>109</v>
      </c>
      <c r="D23" s="34" t="s">
        <v>84</v>
      </c>
      <c r="E23" s="35" t="s">
        <v>94</v>
      </c>
      <c r="F23" s="39">
        <v>123.73</v>
      </c>
      <c r="G23" s="34">
        <v>107.2904</v>
      </c>
      <c r="H23" s="34">
        <v>16.4377</v>
      </c>
      <c r="I23" s="44" t="s">
        <v>86</v>
      </c>
      <c r="J23" s="47">
        <v>9700</v>
      </c>
      <c r="K23" s="47">
        <f t="shared" si="0"/>
        <v>1200181</v>
      </c>
      <c r="L23" s="34" t="s">
        <v>87</v>
      </c>
      <c r="M23" s="34"/>
    </row>
    <row r="24" s="30" customFormat="1" ht="27" customHeight="1" spans="1:13">
      <c r="A24" s="34" t="s">
        <v>90</v>
      </c>
      <c r="B24" s="34" t="s">
        <v>91</v>
      </c>
      <c r="C24" s="34" t="s">
        <v>110</v>
      </c>
      <c r="D24" s="34" t="s">
        <v>84</v>
      </c>
      <c r="E24" s="35" t="s">
        <v>85</v>
      </c>
      <c r="F24" s="39">
        <v>84.36</v>
      </c>
      <c r="G24" s="34">
        <v>73.1514</v>
      </c>
      <c r="H24" s="34">
        <v>11.2074</v>
      </c>
      <c r="I24" s="44" t="s">
        <v>86</v>
      </c>
      <c r="J24" s="47">
        <v>9700</v>
      </c>
      <c r="K24" s="47">
        <f t="shared" si="0"/>
        <v>818292</v>
      </c>
      <c r="L24" s="34" t="s">
        <v>87</v>
      </c>
      <c r="M24" s="34"/>
    </row>
    <row r="25" s="30" customFormat="1" ht="27" customHeight="1" spans="1:13">
      <c r="A25" s="34" t="s">
        <v>90</v>
      </c>
      <c r="B25" s="34" t="s">
        <v>91</v>
      </c>
      <c r="C25" s="34" t="s">
        <v>111</v>
      </c>
      <c r="D25" s="34" t="s">
        <v>84</v>
      </c>
      <c r="E25" s="35" t="s">
        <v>85</v>
      </c>
      <c r="F25" s="39">
        <v>126.36</v>
      </c>
      <c r="G25" s="34">
        <v>109.5747</v>
      </c>
      <c r="H25" s="34">
        <v>16.7877</v>
      </c>
      <c r="I25" s="44" t="s">
        <v>86</v>
      </c>
      <c r="J25" s="47">
        <v>9800</v>
      </c>
      <c r="K25" s="47">
        <f t="shared" si="0"/>
        <v>1238328</v>
      </c>
      <c r="L25" s="34" t="s">
        <v>87</v>
      </c>
      <c r="M25" s="34"/>
    </row>
    <row r="26" s="30" customFormat="1" ht="21" customHeight="1" spans="1:13">
      <c r="A26" s="21"/>
      <c r="B26" s="21"/>
      <c r="C26" s="21"/>
      <c r="D26" s="21"/>
      <c r="E26" s="21"/>
      <c r="F26" s="21"/>
      <c r="G26" s="21"/>
      <c r="H26" s="21"/>
      <c r="I26" s="49"/>
      <c r="J26" s="50"/>
      <c r="K26" s="51"/>
      <c r="L26" s="21"/>
      <c r="M26" s="21"/>
    </row>
    <row r="27" s="30" customFormat="1" ht="21" customHeight="1" spans="1:13">
      <c r="A27" s="21" t="s">
        <v>112</v>
      </c>
      <c r="B27" s="41"/>
      <c r="C27" s="41">
        <v>21</v>
      </c>
      <c r="D27" s="41"/>
      <c r="E27" s="41"/>
      <c r="F27" s="42">
        <f>SUM(F5:F26)</f>
        <v>3246.09</v>
      </c>
      <c r="G27" s="42">
        <f>SUM(G5:G26)</f>
        <v>2914.4368</v>
      </c>
      <c r="H27" s="42">
        <f>SUM(H5:H26)</f>
        <v>331.6759</v>
      </c>
      <c r="I27" s="49"/>
      <c r="J27" s="50">
        <f>SUM(J5:J26)</f>
        <v>216890</v>
      </c>
      <c r="K27" s="51">
        <f>SUM(K5:K26)</f>
        <v>34833284.5</v>
      </c>
      <c r="L27" s="52"/>
      <c r="M27" s="52"/>
    </row>
    <row r="28" s="30" customFormat="1" spans="1:13">
      <c r="A28" s="25" t="s">
        <v>113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="30" customFormat="1" spans="1:13">
      <c r="A29" s="31"/>
      <c r="B29" s="31"/>
      <c r="D29" s="31"/>
      <c r="I29" s="53"/>
      <c r="J29" s="54" t="s">
        <v>114</v>
      </c>
      <c r="K29" s="1"/>
      <c r="L29" s="1"/>
      <c r="M29" s="53"/>
    </row>
    <row r="30" s="30" customFormat="1" spans="1:13">
      <c r="A30" s="31"/>
      <c r="B30" s="31"/>
      <c r="D30" s="31"/>
      <c r="I30" s="53"/>
      <c r="J30" s="55"/>
      <c r="K30" s="55"/>
      <c r="L30" s="55"/>
      <c r="M30" s="53"/>
    </row>
    <row r="31" s="30" customFormat="1" spans="1:13">
      <c r="A31" s="31"/>
      <c r="B31" s="31"/>
      <c r="D31" s="31"/>
      <c r="I31" s="53"/>
      <c r="J31" s="55"/>
      <c r="K31" s="55"/>
      <c r="L31" s="55"/>
      <c r="M31" s="53"/>
    </row>
  </sheetData>
  <mergeCells count="5">
    <mergeCell ref="A1:M1"/>
    <mergeCell ref="A2:M2"/>
    <mergeCell ref="A28:M28"/>
    <mergeCell ref="J29:L29"/>
    <mergeCell ref="J31:L31"/>
  </mergeCells>
  <pageMargins left="0.75" right="0.75" top="1" bottom="1" header="0.5" footer="0.5"/>
  <pageSetup paperSize="9" scale="73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tabSelected="1" workbookViewId="0">
      <selection activeCell="K11" sqref="K11"/>
    </sheetView>
  </sheetViews>
  <sheetFormatPr defaultColWidth="9" defaultRowHeight="13.5"/>
  <cols>
    <col min="1" max="1" width="5.625" style="2" customWidth="1"/>
    <col min="2" max="2" width="8.25" style="2" customWidth="1"/>
    <col min="3" max="3" width="9.25" style="2" customWidth="1"/>
    <col min="4" max="4" width="9.5" style="2" customWidth="1"/>
    <col min="5" max="5" width="6.375" style="2" customWidth="1"/>
    <col min="6" max="6" width="9.375" style="2" customWidth="1"/>
    <col min="7" max="7" width="10.5" style="2" customWidth="1"/>
    <col min="8" max="8" width="6" style="2" customWidth="1"/>
    <col min="9" max="10" width="9" style="2"/>
    <col min="11" max="11" width="10.75" style="2" customWidth="1"/>
    <col min="12" max="16384" width="9" style="2"/>
  </cols>
  <sheetData>
    <row r="1" ht="37.5" customHeight="1" spans="1:11">
      <c r="A1" s="3" t="s">
        <v>115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24.75" customHeight="1" spans="1:12">
      <c r="A2" s="4" t="s">
        <v>116</v>
      </c>
      <c r="B2" s="4"/>
      <c r="C2" s="4"/>
      <c r="D2" s="4"/>
      <c r="E2" s="4"/>
      <c r="F2" s="4"/>
      <c r="G2" s="4"/>
      <c r="H2" s="4"/>
      <c r="I2" s="4"/>
      <c r="J2" s="26" t="s">
        <v>117</v>
      </c>
      <c r="K2" s="27"/>
      <c r="L2" s="4"/>
    </row>
    <row r="3" ht="39.75" customHeight="1" spans="1:11">
      <c r="A3" s="5" t="s">
        <v>118</v>
      </c>
      <c r="B3" s="6" t="s">
        <v>119</v>
      </c>
      <c r="C3" s="5" t="s">
        <v>120</v>
      </c>
      <c r="D3" s="5" t="s">
        <v>121</v>
      </c>
      <c r="E3" s="5" t="s">
        <v>122</v>
      </c>
      <c r="F3" s="5" t="s">
        <v>77</v>
      </c>
      <c r="G3" s="5" t="s">
        <v>123</v>
      </c>
      <c r="H3" s="5" t="s">
        <v>124</v>
      </c>
      <c r="I3" s="5" t="s">
        <v>125</v>
      </c>
      <c r="J3" s="5" t="s">
        <v>79</v>
      </c>
      <c r="K3" s="5" t="s">
        <v>80</v>
      </c>
    </row>
    <row r="4" ht="20.1" customHeight="1" spans="1:11">
      <c r="A4" s="7">
        <v>1</v>
      </c>
      <c r="B4" s="7" t="s">
        <v>126</v>
      </c>
      <c r="C4" s="8" t="s">
        <v>127</v>
      </c>
      <c r="D4" s="9">
        <v>37.87</v>
      </c>
      <c r="E4" s="10" t="s">
        <v>128</v>
      </c>
      <c r="F4" s="11">
        <v>6500</v>
      </c>
      <c r="G4" s="12">
        <f>D4*F4</f>
        <v>246155</v>
      </c>
      <c r="H4" s="13" t="s">
        <v>38</v>
      </c>
      <c r="I4" s="13">
        <v>70</v>
      </c>
      <c r="J4" s="13" t="s">
        <v>87</v>
      </c>
      <c r="K4" s="17" t="s">
        <v>129</v>
      </c>
    </row>
    <row r="5" ht="20.1" customHeight="1" spans="1:11">
      <c r="A5" s="14">
        <v>2</v>
      </c>
      <c r="B5" s="7" t="s">
        <v>130</v>
      </c>
      <c r="C5" s="8" t="s">
        <v>127</v>
      </c>
      <c r="D5" s="15">
        <v>20.5</v>
      </c>
      <c r="E5" s="10" t="s">
        <v>128</v>
      </c>
      <c r="F5" s="11">
        <v>6500</v>
      </c>
      <c r="G5" s="12">
        <f t="shared" ref="G5:G12" si="0">D5*F5</f>
        <v>133250</v>
      </c>
      <c r="H5" s="13" t="s">
        <v>38</v>
      </c>
      <c r="I5" s="13">
        <v>70</v>
      </c>
      <c r="J5" s="13" t="s">
        <v>87</v>
      </c>
      <c r="K5" s="17" t="s">
        <v>129</v>
      </c>
    </row>
    <row r="6" ht="20.1" customHeight="1" spans="1:11">
      <c r="A6" s="14">
        <v>3</v>
      </c>
      <c r="B6" s="7" t="s">
        <v>131</v>
      </c>
      <c r="C6" s="8" t="s">
        <v>127</v>
      </c>
      <c r="D6" s="15">
        <v>30.51</v>
      </c>
      <c r="E6" s="10" t="s">
        <v>128</v>
      </c>
      <c r="F6" s="11">
        <v>6500</v>
      </c>
      <c r="G6" s="12">
        <f t="shared" si="0"/>
        <v>198315</v>
      </c>
      <c r="H6" s="13" t="s">
        <v>38</v>
      </c>
      <c r="I6" s="13">
        <v>70</v>
      </c>
      <c r="J6" s="13" t="s">
        <v>87</v>
      </c>
      <c r="K6" s="17" t="s">
        <v>129</v>
      </c>
    </row>
    <row r="7" ht="20.1" customHeight="1" spans="1:11">
      <c r="A7" s="14">
        <v>4</v>
      </c>
      <c r="B7" s="7" t="s">
        <v>132</v>
      </c>
      <c r="C7" s="8" t="s">
        <v>127</v>
      </c>
      <c r="D7" s="15">
        <v>24.72</v>
      </c>
      <c r="E7" s="10" t="s">
        <v>128</v>
      </c>
      <c r="F7" s="11">
        <v>6500</v>
      </c>
      <c r="G7" s="12">
        <f t="shared" si="0"/>
        <v>160680</v>
      </c>
      <c r="H7" s="13" t="s">
        <v>38</v>
      </c>
      <c r="I7" s="13">
        <v>70</v>
      </c>
      <c r="J7" s="13" t="s">
        <v>87</v>
      </c>
      <c r="K7" s="17" t="s">
        <v>129</v>
      </c>
    </row>
    <row r="8" ht="20.1" customHeight="1" spans="1:11">
      <c r="A8" s="14">
        <v>5</v>
      </c>
      <c r="B8" s="7" t="s">
        <v>133</v>
      </c>
      <c r="C8" s="8" t="s">
        <v>127</v>
      </c>
      <c r="D8" s="15">
        <v>36.27</v>
      </c>
      <c r="E8" s="10" t="s">
        <v>128</v>
      </c>
      <c r="F8" s="11">
        <v>6500</v>
      </c>
      <c r="G8" s="12">
        <f t="shared" si="0"/>
        <v>235755</v>
      </c>
      <c r="H8" s="13" t="s">
        <v>38</v>
      </c>
      <c r="I8" s="13">
        <v>70</v>
      </c>
      <c r="J8" s="13" t="s">
        <v>87</v>
      </c>
      <c r="K8" s="17" t="s">
        <v>129</v>
      </c>
    </row>
    <row r="9" ht="20.1" customHeight="1" spans="1:11">
      <c r="A9" s="14">
        <v>6</v>
      </c>
      <c r="B9" s="7" t="s">
        <v>134</v>
      </c>
      <c r="C9" s="8" t="s">
        <v>127</v>
      </c>
      <c r="D9" s="15">
        <v>31.17</v>
      </c>
      <c r="E9" s="10" t="s">
        <v>128</v>
      </c>
      <c r="F9" s="11">
        <v>6500</v>
      </c>
      <c r="G9" s="12">
        <f t="shared" si="0"/>
        <v>202605</v>
      </c>
      <c r="H9" s="13" t="s">
        <v>38</v>
      </c>
      <c r="I9" s="13">
        <v>70</v>
      </c>
      <c r="J9" s="13" t="s">
        <v>87</v>
      </c>
      <c r="K9" s="17" t="s">
        <v>129</v>
      </c>
    </row>
    <row r="10" ht="20.1" customHeight="1" spans="1:11">
      <c r="A10" s="14">
        <v>7</v>
      </c>
      <c r="B10" s="7" t="s">
        <v>135</v>
      </c>
      <c r="C10" s="8" t="s">
        <v>127</v>
      </c>
      <c r="D10" s="15">
        <v>51.22</v>
      </c>
      <c r="E10" s="10" t="s">
        <v>128</v>
      </c>
      <c r="F10" s="11">
        <v>6500</v>
      </c>
      <c r="G10" s="12">
        <f t="shared" si="0"/>
        <v>332930</v>
      </c>
      <c r="H10" s="13" t="s">
        <v>38</v>
      </c>
      <c r="I10" s="13">
        <v>70</v>
      </c>
      <c r="J10" s="13" t="s">
        <v>87</v>
      </c>
      <c r="K10" s="17" t="s">
        <v>129</v>
      </c>
    </row>
    <row r="11" ht="20.1" customHeight="1" spans="1:11">
      <c r="A11" s="14">
        <v>8</v>
      </c>
      <c r="B11" s="7" t="s">
        <v>136</v>
      </c>
      <c r="C11" s="8" t="s">
        <v>127</v>
      </c>
      <c r="D11" s="15">
        <v>57.19</v>
      </c>
      <c r="E11" s="10" t="s">
        <v>128</v>
      </c>
      <c r="F11" s="11">
        <v>6500</v>
      </c>
      <c r="G11" s="12">
        <f t="shared" si="0"/>
        <v>371735</v>
      </c>
      <c r="H11" s="13" t="s">
        <v>38</v>
      </c>
      <c r="I11" s="13">
        <v>70</v>
      </c>
      <c r="J11" s="13" t="s">
        <v>87</v>
      </c>
      <c r="K11" s="17" t="s">
        <v>129</v>
      </c>
    </row>
    <row r="12" ht="20.1" customHeight="1" spans="1:11">
      <c r="A12" s="16">
        <v>9</v>
      </c>
      <c r="B12" s="17" t="s">
        <v>137</v>
      </c>
      <c r="C12" s="18" t="s">
        <v>127</v>
      </c>
      <c r="D12" s="19">
        <v>27.28</v>
      </c>
      <c r="E12" s="10" t="s">
        <v>128</v>
      </c>
      <c r="F12" s="12">
        <v>6500</v>
      </c>
      <c r="G12" s="12">
        <f t="shared" si="0"/>
        <v>177320</v>
      </c>
      <c r="H12" s="13" t="s">
        <v>38</v>
      </c>
      <c r="I12" s="13">
        <v>70</v>
      </c>
      <c r="J12" s="13" t="s">
        <v>87</v>
      </c>
      <c r="K12" s="17" t="s">
        <v>129</v>
      </c>
    </row>
    <row r="13" ht="24" customHeight="1" spans="1:11">
      <c r="A13" s="20" t="s">
        <v>112</v>
      </c>
      <c r="B13" s="21"/>
      <c r="C13" s="21"/>
      <c r="D13" s="22">
        <v>316.73</v>
      </c>
      <c r="E13" s="22"/>
      <c r="F13" s="20"/>
      <c r="G13" s="23">
        <f>SUM(G4:G12)</f>
        <v>2058745</v>
      </c>
      <c r="H13" s="20"/>
      <c r="I13" s="20"/>
      <c r="J13" s="20"/>
      <c r="K13" s="20"/>
    </row>
    <row r="14" spans="1:11">
      <c r="A14" s="24" t="s">
        <v>138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9:11">
      <c r="I15" s="1" t="s">
        <v>114</v>
      </c>
      <c r="J15" s="1"/>
      <c r="K15" s="1"/>
    </row>
    <row r="16" spans="9:11">
      <c r="I16" s="28"/>
      <c r="J16" s="28"/>
      <c r="K16" s="28"/>
    </row>
    <row r="17" spans="9:11">
      <c r="I17" s="28"/>
      <c r="J17" s="28"/>
      <c r="K17" s="28"/>
    </row>
  </sheetData>
  <mergeCells count="3">
    <mergeCell ref="A1:K1"/>
    <mergeCell ref="A14:K14"/>
    <mergeCell ref="I17:K17"/>
  </mergeCells>
  <pageMargins left="0.236220472440945" right="0.15748031496063" top="0.748031496062992" bottom="0.748031496062992" header="0.31496062992126" footer="0.31496062992126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价目表</vt:lpstr>
      <vt:lpstr>车位价目表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2006-09-13T11:21:00Z</dcterms:created>
  <cp:lastPrinted>2022-11-28T02:52:00Z</cp:lastPrinted>
  <dcterms:modified xsi:type="dcterms:W3CDTF">2023-05-23T07:36:02Z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164D31ED2B8247AAB4684B56DD4620DA</vt:lpwstr>
  </property>
</Properties>
</file>