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200" activeTab="3"/>
  </bookViews>
  <sheets>
    <sheet name="标价牌" sheetId="2" r:id="rId1"/>
    <sheet name="叠拼价目表" sheetId="12" r:id="rId2"/>
    <sheet name="商业价目表" sheetId="3" r:id="rId3"/>
    <sheet name="车位价目表" sheetId="10" r:id="rId4"/>
  </sheets>
  <externalReferences>
    <externalReference r:id="rId5"/>
  </externalReferences>
  <definedNames>
    <definedName name="_xlnm._FilterDatabase" localSheetId="3" hidden="1">车位价目表!$A$3:$K$125</definedName>
    <definedName name="_xlnm.Print_Area" localSheetId="3">车位价目表!$A$1:$K$133</definedName>
    <definedName name="_xlnm.Print_Area" localSheetId="1">叠拼价目表!$A$1:$N$39</definedName>
    <definedName name="_xlnm.Print_Area" localSheetId="2">商业价目表!$A$1:$M$18</definedName>
  </definedNames>
  <calcPr calcId="125725" concurrentCalc="0"/>
</workbook>
</file>

<file path=xl/calcChain.xml><?xml version="1.0" encoding="utf-8"?>
<calcChain xmlns="http://schemas.openxmlformats.org/spreadsheetml/2006/main">
  <c r="F127" i="10"/>
  <c r="E127"/>
  <c r="G127"/>
  <c r="D127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L29" i="12"/>
  <c r="K29"/>
  <c r="G29"/>
  <c r="K8" i="3"/>
  <c r="J8"/>
  <c r="F8"/>
  <c r="J5"/>
  <c r="H5"/>
</calcChain>
</file>

<file path=xl/sharedStrings.xml><?xml version="1.0" encoding="utf-8"?>
<sst xmlns="http://schemas.openxmlformats.org/spreadsheetml/2006/main" count="857" uniqueCount="219">
  <si>
    <t>商品房销售标价牌</t>
  </si>
  <si>
    <t>开发企业名称</t>
  </si>
  <si>
    <t>余姚中昂房地产开发有限公司</t>
  </si>
  <si>
    <t>楼盘名称</t>
  </si>
  <si>
    <t>耀江华府</t>
  </si>
  <si>
    <t>坐落位置</t>
  </si>
  <si>
    <t>余姚市泗门镇环城南路北侧，双周路东侧</t>
  </si>
  <si>
    <t>现售许可证号码</t>
  </si>
  <si>
    <t>甬余房现备字（2021）第009号</t>
  </si>
  <si>
    <t>现售许可套数</t>
  </si>
  <si>
    <t>土地性质</t>
  </si>
  <si>
    <t>居住用地</t>
  </si>
  <si>
    <t>土地使用起止年限</t>
  </si>
  <si>
    <t>住宅：2018.8.28-2088.8.28
商业：2018.8.28-2058.8.28
车位：2018.8.28-2088.8.28</t>
  </si>
  <si>
    <t>容积率</t>
  </si>
  <si>
    <t>建筑结构</t>
  </si>
  <si>
    <t>框架</t>
  </si>
  <si>
    <t>绿化率</t>
  </si>
  <si>
    <t>车位配比率</t>
  </si>
  <si>
    <t>1:1.05</t>
  </si>
  <si>
    <t>装修状况</t>
  </si>
  <si>
    <t>毛坯</t>
  </si>
  <si>
    <t>房屋类型</t>
  </si>
  <si>
    <t>多层、中高层、商业</t>
  </si>
  <si>
    <t>房源概况</t>
  </si>
  <si>
    <t>户型</t>
  </si>
  <si>
    <t>住宅：两室两厅、三室两厅、四室三厅、四室两厅
商业：一室零厅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</si>
  <si>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</si>
  <si>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</si>
  <si>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</si>
  <si>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</si>
  <si>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</si>
  <si>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</si>
  <si>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</si>
  <si>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</si>
  <si>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</si>
  <si>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</si>
  <si>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</si>
  <si>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否</t>
  </si>
  <si>
    <t>享受优惠折扣条件</t>
  </si>
  <si>
    <t>住宅：1、当天认购98折并优惠15000元；2、三日内按时签约99折
商业：1、准时签约95折；2、一次性付款90折；3、总经理特批折扣95折
车位：1、当天认购优惠5000元；2、三日内按时签约优惠5000元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</si>
  <si>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</si>
  <si>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</si>
  <si>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</si>
  <si>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</si>
  <si>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</si>
  <si>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</si>
  <si>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</si>
  <si>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</si>
  <si>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</si>
  <si>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综合服务费</t>
  </si>
  <si>
    <r>
      <rPr>
        <sz val="11"/>
        <rFont val="宋体"/>
        <family val="3"/>
        <charset val="134"/>
      </rPr>
      <t>1.小高层：</t>
    </r>
    <r>
      <rPr>
        <b/>
        <u/>
        <sz val="11"/>
        <rFont val="宋体"/>
        <family val="3"/>
        <charset val="134"/>
      </rPr>
      <t>1-4</t>
    </r>
    <r>
      <rPr>
        <sz val="11"/>
        <rFont val="宋体"/>
        <family val="3"/>
        <charset val="134"/>
      </rPr>
      <t>层每月每平</t>
    </r>
    <r>
      <rPr>
        <b/>
        <u/>
        <sz val="11"/>
        <rFont val="宋体"/>
        <family val="3"/>
        <charset val="134"/>
      </rPr>
      <t>1.95</t>
    </r>
    <r>
      <rPr>
        <sz val="11"/>
        <rFont val="宋体"/>
        <family val="3"/>
        <charset val="134"/>
      </rPr>
      <t>元；</t>
    </r>
    <r>
      <rPr>
        <b/>
        <u/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>层及以上每月每平</t>
    </r>
    <r>
      <rPr>
        <b/>
        <u/>
        <sz val="11"/>
        <rFont val="宋体"/>
        <family val="3"/>
        <charset val="134"/>
      </rPr>
      <t>2.2</t>
    </r>
    <r>
      <rPr>
        <sz val="11"/>
        <rFont val="宋体"/>
        <family val="3"/>
        <charset val="134"/>
      </rPr>
      <t>元。
2.叠拼：每月每平</t>
    </r>
    <r>
      <rPr>
        <b/>
        <u/>
        <sz val="11"/>
        <rFont val="宋体"/>
        <family val="3"/>
        <charset val="134"/>
      </rPr>
      <t>3.3</t>
    </r>
    <r>
      <rPr>
        <sz val="11"/>
        <rFont val="宋体"/>
        <family val="3"/>
        <charset val="134"/>
      </rPr>
      <t>元。
3.商铺：每月每平</t>
    </r>
    <r>
      <rPr>
        <b/>
        <u/>
        <sz val="11"/>
        <rFont val="宋体"/>
        <family val="3"/>
        <charset val="134"/>
      </rPr>
      <t>3.8</t>
    </r>
    <r>
      <rPr>
        <sz val="11"/>
        <rFont val="宋体"/>
        <family val="3"/>
        <charset val="134"/>
      </rPr>
      <t>元。
4.车位管理费每月</t>
    </r>
    <r>
      <rPr>
        <b/>
        <u/>
        <sz val="11"/>
        <rFont val="宋体"/>
        <family val="3"/>
        <charset val="134"/>
      </rPr>
      <t>60</t>
    </r>
    <r>
      <rPr>
        <sz val="11"/>
        <rFont val="宋体"/>
        <family val="3"/>
        <charset val="134"/>
      </rPr>
      <t>元。</t>
    </r>
  </si>
  <si>
    <t>前期物业合同</t>
  </si>
  <si>
    <t>特别提示</t>
  </si>
  <si>
    <t>商品房和车库（车位）、辅房销售的具体标价内容详见价目表或价格手册。价格举报电话：12358</t>
  </si>
  <si>
    <t>填报日期：2021年6月16日</t>
  </si>
  <si>
    <t>商品房销售价目表</t>
  </si>
  <si>
    <t>楼盘名称：中昂耀江华府商业</t>
  </si>
  <si>
    <t>填制日期：2021年6月16日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</si>
  <si>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</si>
  <si>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</si>
  <si>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</si>
  <si>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</si>
  <si>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</si>
  <si>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</si>
  <si>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</si>
  <si>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</si>
  <si>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</si>
  <si>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</si>
  <si>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</si>
  <si>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4.45米</t>
  </si>
  <si>
    <t>一室零厅零厨零卫</t>
  </si>
  <si>
    <t>元/㎡</t>
  </si>
  <si>
    <t>未售</t>
  </si>
  <si>
    <t>本表报备房源总套数1套，总面积37.16㎡，总价480500元，均单价12930.57元/㎡。</t>
  </si>
  <si>
    <t>价格举报电话：12358</t>
  </si>
  <si>
    <t>序号</t>
  </si>
  <si>
    <t>3.25米</t>
  </si>
  <si>
    <t>四室两厅</t>
  </si>
  <si>
    <t>三室两厅</t>
  </si>
  <si>
    <t>本表报备房源总套数24套，总面积4169.79㎡，总价48836579元，均单价11712元/㎡。</t>
  </si>
  <si>
    <t>车位销售价目表</t>
  </si>
  <si>
    <t>楼盘名称：中昂耀江华府车位</t>
  </si>
  <si>
    <t>车位编号</t>
  </si>
  <si>
    <t>车位高度</t>
  </si>
  <si>
    <t>面积</t>
  </si>
  <si>
    <t>总价款</t>
  </si>
  <si>
    <t>有无产权</t>
  </si>
  <si>
    <t>使用年限</t>
  </si>
  <si>
    <t>车位3</t>
  </si>
  <si>
    <t>3.4米</t>
  </si>
  <si>
    <t>车位9</t>
  </si>
  <si>
    <t>车位10</t>
  </si>
  <si>
    <t>车位12</t>
  </si>
  <si>
    <t>车位15</t>
  </si>
  <si>
    <t>车位16</t>
  </si>
  <si>
    <t>车位17</t>
  </si>
  <si>
    <t>车位19</t>
  </si>
  <si>
    <t>车位20</t>
  </si>
  <si>
    <t>车位21</t>
  </si>
  <si>
    <t>配套赠送</t>
  </si>
  <si>
    <t>车位22</t>
  </si>
  <si>
    <t>车位24</t>
  </si>
  <si>
    <t>车位23</t>
  </si>
  <si>
    <t>车位25</t>
  </si>
  <si>
    <t>车位28</t>
  </si>
  <si>
    <t>车位32</t>
  </si>
  <si>
    <t>车位33</t>
  </si>
  <si>
    <t>车位35</t>
  </si>
  <si>
    <t>车位38</t>
  </si>
  <si>
    <t>车位39</t>
  </si>
  <si>
    <t>车位40</t>
  </si>
  <si>
    <t>车位41</t>
  </si>
  <si>
    <t>车位43</t>
  </si>
  <si>
    <t>车位44</t>
  </si>
  <si>
    <t>车位45</t>
  </si>
  <si>
    <t>车位46</t>
  </si>
  <si>
    <t>车位47</t>
  </si>
  <si>
    <t>车位48</t>
  </si>
  <si>
    <t>车位49</t>
  </si>
  <si>
    <t>车位50</t>
  </si>
  <si>
    <t>车位51</t>
  </si>
  <si>
    <t>车位52</t>
  </si>
  <si>
    <t>车位54</t>
  </si>
  <si>
    <t>车位55</t>
  </si>
  <si>
    <t>车位56</t>
  </si>
  <si>
    <t>车位57</t>
  </si>
  <si>
    <t>车位59</t>
  </si>
  <si>
    <t>车位60</t>
  </si>
  <si>
    <t>车位61</t>
  </si>
  <si>
    <t>车位62</t>
  </si>
  <si>
    <t>车位63</t>
  </si>
  <si>
    <t>车位64</t>
  </si>
  <si>
    <t>车位66</t>
  </si>
  <si>
    <t>车位67</t>
  </si>
  <si>
    <t>车位68</t>
  </si>
  <si>
    <t>车位69</t>
  </si>
  <si>
    <t>车位71</t>
  </si>
  <si>
    <t>车位74</t>
  </si>
  <si>
    <t>车位75</t>
  </si>
  <si>
    <t>车位77</t>
  </si>
  <si>
    <t>车位78</t>
  </si>
  <si>
    <t>车位79</t>
  </si>
  <si>
    <t>车位80</t>
  </si>
  <si>
    <t>车位81</t>
  </si>
  <si>
    <t>车位83</t>
  </si>
  <si>
    <t>车位84</t>
  </si>
  <si>
    <t>车位121</t>
  </si>
  <si>
    <t>车位133</t>
  </si>
  <si>
    <t>车位141</t>
  </si>
  <si>
    <t>车位150</t>
  </si>
  <si>
    <t>车位151</t>
  </si>
  <si>
    <t>车位152</t>
  </si>
  <si>
    <t>车位159</t>
  </si>
  <si>
    <t>车位160</t>
  </si>
  <si>
    <t>车位161</t>
  </si>
  <si>
    <t>车位162</t>
  </si>
  <si>
    <t>车位163</t>
  </si>
  <si>
    <t>车位175</t>
  </si>
  <si>
    <t>车位182</t>
  </si>
  <si>
    <t>车位183</t>
  </si>
  <si>
    <t>车位184</t>
  </si>
  <si>
    <t>车位185</t>
  </si>
  <si>
    <t>车位205</t>
  </si>
  <si>
    <t>充电桩车位95</t>
  </si>
  <si>
    <t>充电桩车位96</t>
  </si>
  <si>
    <t>充电桩车位97</t>
  </si>
  <si>
    <t>充电桩车位98</t>
  </si>
  <si>
    <t>充电桩车位99</t>
  </si>
  <si>
    <t>充电桩车位100</t>
  </si>
  <si>
    <t>充电桩车位101</t>
  </si>
  <si>
    <t>充电桩车位102</t>
  </si>
  <si>
    <t>充电桩车位103</t>
  </si>
  <si>
    <t>充电桩车位104</t>
  </si>
  <si>
    <t>充电桩车位105</t>
  </si>
  <si>
    <t>充电桩车位106</t>
  </si>
  <si>
    <t>充电桩车位107</t>
  </si>
  <si>
    <t>充电桩车位108</t>
  </si>
  <si>
    <t>充电桩车位109</t>
  </si>
  <si>
    <t>充电桩车位110</t>
  </si>
  <si>
    <t>充电桩车位111</t>
  </si>
  <si>
    <t>充电桩车位112</t>
  </si>
  <si>
    <t>充电桩车位114</t>
  </si>
  <si>
    <t>充电桩车位115</t>
  </si>
  <si>
    <t>充电桩车位116</t>
  </si>
  <si>
    <t>充电桩车位117</t>
  </si>
  <si>
    <t>充电桩车位129</t>
  </si>
  <si>
    <t>充电桩车位131</t>
  </si>
  <si>
    <t>充电桩车位132</t>
  </si>
  <si>
    <t>充电桩车位134</t>
  </si>
  <si>
    <t>充电桩车位190</t>
  </si>
  <si>
    <t>充电桩车位191</t>
  </si>
  <si>
    <t>充电桩车位192</t>
  </si>
  <si>
    <t>充电桩车位193</t>
  </si>
  <si>
    <t>充电桩车位194</t>
  </si>
  <si>
    <t>充电桩车位195</t>
  </si>
  <si>
    <t>充电桩车位196</t>
  </si>
  <si>
    <t>充电桩车位197</t>
  </si>
  <si>
    <t>充电桩车位198</t>
  </si>
  <si>
    <t>充电桩车位199</t>
  </si>
  <si>
    <t>充电桩车位200</t>
  </si>
  <si>
    <t>充电桩车位201</t>
  </si>
  <si>
    <t>充电桩车位202</t>
  </si>
  <si>
    <t>充电桩车位203</t>
  </si>
  <si>
    <t>充电桩车位204</t>
  </si>
  <si>
    <t>充电桩车位206</t>
  </si>
  <si>
    <t>充电桩车位207</t>
  </si>
  <si>
    <t>充电桩车位208</t>
  </si>
  <si>
    <t>充电桩车位209</t>
  </si>
  <si>
    <t>无障碍车位Z1</t>
  </si>
  <si>
    <t>无障碍车位Z2</t>
  </si>
  <si>
    <t>无障碍车位Z4</t>
  </si>
  <si>
    <t>无障碍车位Z5</t>
  </si>
  <si>
    <t>本表报备车位总数122(个/只)，总面积1700.68㎡，总价7706288元，均单价4531.30元/㎡(元/个)。</t>
  </si>
  <si>
    <t>合计</t>
    <phoneticPr fontId="15" type="noConversion"/>
  </si>
  <si>
    <t>58套住宅（1#-8#）其中高层40套，多层18套
1套商业（12#）
133个地下车位</t>
    <phoneticPr fontId="15" type="noConversion"/>
  </si>
  <si>
    <r>
      <t>多层：159-196㎡
中高层：116-133</t>
    </r>
    <r>
      <rPr>
        <sz val="11"/>
        <rFont val="SimSun"/>
        <charset val="134"/>
      </rPr>
      <t>㎡</t>
    </r>
    <r>
      <rPr>
        <sz val="11"/>
        <rFont val="宋体"/>
        <family val="3"/>
        <charset val="134"/>
      </rPr>
      <t xml:space="preserve">
商铺：30-81㎡
车位：13-27㎡</t>
    </r>
    <phoneticPr fontId="15" type="noConversion"/>
  </si>
  <si>
    <t>24套多层+1套商业+122个车位</t>
    <phoneticPr fontId="15" type="noConversion"/>
  </si>
  <si>
    <t>楼盘名称：中昂耀江华府（多层住宅）</t>
    <phoneticPr fontId="1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</si>
</sst>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_);[Red]\(0\)"/>
  </numFmts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1"/>
      <name val="SimSun"/>
      <charset val="134"/>
    </font>
    <font>
      <b/>
      <u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 applyProtection="0">
      <alignment vertical="center"/>
    </xf>
    <xf numFmtId="0" fontId="11" fillId="0" borderId="0">
      <protection locked="0"/>
    </xf>
    <xf numFmtId="0" fontId="14" fillId="0" borderId="0"/>
  </cellStyleXfs>
  <cellXfs count="10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77" fontId="3" fillId="3" borderId="2" xfId="2" applyNumberFormat="1" applyFont="1" applyFill="1" applyBorder="1" applyAlignment="1">
      <alignment horizontal="center" vertical="center"/>
    </xf>
    <xf numFmtId="176" fontId="3" fillId="3" borderId="2" xfId="2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/>
    <xf numFmtId="0" fontId="0" fillId="0" borderId="0" xfId="0" applyBorder="1" applyAlignment="1">
      <alignment vertical="center"/>
    </xf>
    <xf numFmtId="0" fontId="5" fillId="3" borderId="0" xfId="3" applyNumberFormat="1" applyFont="1" applyFill="1" applyBorder="1" applyAlignment="1">
      <alignment horizontal="left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4" xfId="3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5" fillId="3" borderId="2" xfId="3" applyNumberFormat="1" applyFont="1" applyFill="1" applyBorder="1" applyAlignment="1">
      <alignment horizontal="center" vertical="center" wrapText="1"/>
    </xf>
    <xf numFmtId="176" fontId="7" fillId="3" borderId="2" xfId="5" applyNumberFormat="1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2" xfId="4" applyFont="1" applyFill="1" applyBorder="1" applyAlignment="1" applyProtection="1">
      <alignment horizontal="center" vertical="center" wrapText="1"/>
    </xf>
    <xf numFmtId="177" fontId="7" fillId="3" borderId="2" xfId="4" applyNumberFormat="1" applyFont="1" applyFill="1" applyBorder="1" applyAlignment="1" applyProtection="1">
      <alignment horizontal="center" vertical="center" wrapText="1"/>
    </xf>
    <xf numFmtId="178" fontId="7" fillId="3" borderId="2" xfId="5" applyNumberFormat="1" applyFont="1" applyFill="1" applyBorder="1" applyAlignment="1">
      <alignment horizontal="center" vertical="center" wrapText="1"/>
    </xf>
    <xf numFmtId="176" fontId="7" fillId="3" borderId="0" xfId="5" applyNumberFormat="1" applyFont="1" applyFill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3" borderId="0" xfId="4" applyFont="1" applyFill="1" applyAlignment="1" applyProtection="1">
      <alignment horizontal="center" vertical="center" wrapText="1"/>
    </xf>
    <xf numFmtId="178" fontId="7" fillId="3" borderId="0" xfId="5" applyNumberFormat="1" applyFont="1" applyFill="1" applyAlignment="1">
      <alignment horizontal="center" vertical="center" wrapText="1"/>
    </xf>
    <xf numFmtId="178" fontId="8" fillId="3" borderId="0" xfId="0" applyNumberFormat="1" applyFont="1" applyFill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179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8" fillId="3" borderId="0" xfId="0" applyNumberFormat="1" applyFont="1" applyFill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179" fontId="8" fillId="3" borderId="0" xfId="0" applyNumberFormat="1" applyFont="1" applyFill="1" applyAlignment="1">
      <alignment horizontal="center" vertical="center"/>
    </xf>
    <xf numFmtId="0" fontId="0" fillId="3" borderId="0" xfId="0" applyFill="1" applyBorder="1">
      <alignment vertical="center"/>
    </xf>
    <xf numFmtId="177" fontId="0" fillId="3" borderId="0" xfId="0" applyNumberFormat="1" applyFill="1" applyBorder="1">
      <alignment vertical="center"/>
    </xf>
    <xf numFmtId="0" fontId="0" fillId="3" borderId="0" xfId="0" applyFill="1" applyBorder="1" applyAlignment="1">
      <alignment horizontal="center"/>
    </xf>
    <xf numFmtId="176" fontId="0" fillId="3" borderId="0" xfId="0" applyNumberFormat="1" applyFill="1" applyAlignment="1">
      <alignment horizontal="center" vertical="center"/>
    </xf>
    <xf numFmtId="179" fontId="7" fillId="3" borderId="2" xfId="5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6" fillId="3" borderId="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left" vertical="center"/>
    </xf>
    <xf numFmtId="0" fontId="5" fillId="3" borderId="0" xfId="3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 applyAlignment="1"/>
    <xf numFmtId="176" fontId="7" fillId="3" borderId="2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</cellXfs>
  <cellStyles count="6">
    <cellStyle name="常规" xfId="0" builtinId="0"/>
    <cellStyle name="常规 17" xfId="4"/>
    <cellStyle name="常规 2" xfId="3"/>
    <cellStyle name="常规 3" xfId="5"/>
    <cellStyle name="常规 6" xfId="1"/>
    <cellStyle name="常规 8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9044;&#21806;&#26041;&#26696;+&#24320;&#30424;&#20107;&#23452;\&#39044;&#21806;&#20215;&#26684;+&#20215;&#26684;&#22791;&#26696;\&#32768;&#27743;&#21326;&#24220;&#35843;&#20215;&#34920;\&#27743;&#28572;&#24220;+&#23002;&#27743;&#24220;&#22320;&#19979;&#36710;&#20301;-&#20934;&#30830;&#29256;-&#19968;&#26399;-2021-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澜府车位一期"/>
      <sheetName val="耀江华府车位"/>
    </sheetNames>
    <sheetDataSet>
      <sheetData sheetId="0" refreshError="1"/>
      <sheetData sheetId="1" refreshError="1">
        <row r="2">
          <cell r="B2" t="str">
            <v>车位编号</v>
          </cell>
          <cell r="C2" t="str">
            <v>车位高度</v>
          </cell>
          <cell r="D2" t="str">
            <v>面积</v>
          </cell>
          <cell r="E2" t="str">
            <v>计价单位</v>
          </cell>
          <cell r="F2" t="str">
            <v>单价</v>
          </cell>
          <cell r="G2" t="str">
            <v>总价款</v>
          </cell>
          <cell r="H2" t="str">
            <v>有无产权</v>
          </cell>
          <cell r="I2" t="str">
            <v>使用年限</v>
          </cell>
          <cell r="J2" t="str">
            <v>销售状态</v>
          </cell>
          <cell r="K2" t="str">
            <v>备注</v>
          </cell>
          <cell r="L2" t="str">
            <v>客户姓名</v>
          </cell>
          <cell r="M2" t="str">
            <v>认购日期</v>
          </cell>
          <cell r="N2" t="str">
            <v>草签日期</v>
          </cell>
          <cell r="O2" t="str">
            <v>签约日期</v>
          </cell>
          <cell r="P2" t="str">
            <v>优惠券金额</v>
          </cell>
          <cell r="Q2" t="str">
            <v>折扣</v>
          </cell>
          <cell r="R2" t="str">
            <v>签约金额</v>
          </cell>
          <cell r="S2" t="str">
            <v>累计缴款</v>
          </cell>
          <cell r="T2" t="str">
            <v>尚欠房款</v>
          </cell>
          <cell r="U2" t="str">
            <v>房号</v>
          </cell>
          <cell r="V2" t="str">
            <v>置业顾问</v>
          </cell>
          <cell r="W2" t="str">
            <v>备注</v>
          </cell>
          <cell r="X2" t="str">
            <v>新备案价</v>
          </cell>
        </row>
        <row r="3">
          <cell r="B3" t="str">
            <v>车位1</v>
          </cell>
          <cell r="D3">
            <v>13.2</v>
          </cell>
          <cell r="G3">
            <v>80000</v>
          </cell>
          <cell r="L3" t="str">
            <v>马越</v>
          </cell>
          <cell r="M3">
            <v>44171</v>
          </cell>
          <cell r="N3">
            <v>44226</v>
          </cell>
          <cell r="P3">
            <v>30000</v>
          </cell>
          <cell r="Q3">
            <v>0.9</v>
          </cell>
          <cell r="R3">
            <v>45000</v>
          </cell>
          <cell r="S3">
            <v>45000</v>
          </cell>
          <cell r="T3">
            <v>0</v>
          </cell>
          <cell r="U3" t="str">
            <v>8-1-301</v>
          </cell>
          <cell r="V3" t="str">
            <v>王陈淼</v>
          </cell>
          <cell r="X3">
            <v>54878.048780487799</v>
          </cell>
        </row>
        <row r="4">
          <cell r="B4" t="str">
            <v>车位10</v>
          </cell>
          <cell r="D4">
            <v>13.2</v>
          </cell>
          <cell r="G4">
            <v>80000</v>
          </cell>
          <cell r="T4">
            <v>0</v>
          </cell>
          <cell r="X4">
            <v>80000</v>
          </cell>
        </row>
        <row r="5">
          <cell r="B5" t="str">
            <v>车位11</v>
          </cell>
          <cell r="D5">
            <v>13.2</v>
          </cell>
          <cell r="G5">
            <v>80000</v>
          </cell>
          <cell r="L5" t="str">
            <v>周姚军</v>
          </cell>
          <cell r="M5">
            <v>44171</v>
          </cell>
          <cell r="N5">
            <v>44172</v>
          </cell>
          <cell r="P5">
            <v>40000</v>
          </cell>
          <cell r="Q5">
            <v>0.9</v>
          </cell>
          <cell r="R5">
            <v>36000</v>
          </cell>
          <cell r="S5">
            <v>36000</v>
          </cell>
          <cell r="T5">
            <v>0</v>
          </cell>
          <cell r="U5" t="str">
            <v>6-2-403</v>
          </cell>
          <cell r="V5" t="str">
            <v>潘小丹</v>
          </cell>
          <cell r="X5">
            <v>43902.439024390202</v>
          </cell>
        </row>
        <row r="6">
          <cell r="B6" t="str">
            <v>车位113</v>
          </cell>
          <cell r="D6">
            <v>13.2</v>
          </cell>
          <cell r="G6">
            <v>80000</v>
          </cell>
          <cell r="T6">
            <v>0</v>
          </cell>
          <cell r="X6">
            <v>80000</v>
          </cell>
        </row>
        <row r="7">
          <cell r="B7" t="str">
            <v>车位118</v>
          </cell>
          <cell r="D7">
            <v>13.2</v>
          </cell>
          <cell r="G7">
            <v>80000</v>
          </cell>
          <cell r="L7" t="str">
            <v>沈汝</v>
          </cell>
          <cell r="M7">
            <v>44168</v>
          </cell>
          <cell r="P7" t="str">
            <v>整个车位</v>
          </cell>
          <cell r="Q7" t="str">
            <v>/</v>
          </cell>
          <cell r="R7">
            <v>1</v>
          </cell>
          <cell r="S7">
            <v>1</v>
          </cell>
          <cell r="T7">
            <v>0</v>
          </cell>
          <cell r="U7" t="str">
            <v>3-1-101</v>
          </cell>
          <cell r="V7" t="str">
            <v>熊燕浓</v>
          </cell>
          <cell r="W7" t="str">
            <v>叠墅客户赠送整个车位</v>
          </cell>
          <cell r="X7">
            <v>1.2195121951219501</v>
          </cell>
        </row>
        <row r="8">
          <cell r="B8" t="str">
            <v>车位119</v>
          </cell>
          <cell r="D8">
            <v>13.2</v>
          </cell>
          <cell r="G8">
            <v>80000</v>
          </cell>
          <cell r="L8" t="str">
            <v>沈汝</v>
          </cell>
          <cell r="M8">
            <v>44168</v>
          </cell>
          <cell r="P8" t="str">
            <v>整个车位</v>
          </cell>
          <cell r="Q8" t="str">
            <v>/</v>
          </cell>
          <cell r="R8">
            <v>1</v>
          </cell>
          <cell r="S8">
            <v>1</v>
          </cell>
          <cell r="T8">
            <v>0</v>
          </cell>
          <cell r="U8" t="str">
            <v>3-1-101</v>
          </cell>
          <cell r="V8" t="str">
            <v>熊燕浓</v>
          </cell>
          <cell r="W8" t="str">
            <v>叠墅客户赠送整个车位</v>
          </cell>
          <cell r="X8">
            <v>1.2195121951219501</v>
          </cell>
        </row>
        <row r="9">
          <cell r="B9" t="str">
            <v>车位12</v>
          </cell>
          <cell r="D9">
            <v>13.2</v>
          </cell>
          <cell r="G9">
            <v>80000</v>
          </cell>
          <cell r="T9">
            <v>0</v>
          </cell>
          <cell r="X9">
            <v>80000</v>
          </cell>
        </row>
        <row r="10">
          <cell r="B10" t="str">
            <v>车位120</v>
          </cell>
          <cell r="D10">
            <v>13.2</v>
          </cell>
          <cell r="G10">
            <v>80000</v>
          </cell>
          <cell r="L10" t="str">
            <v>沈汝</v>
          </cell>
          <cell r="M10">
            <v>44168</v>
          </cell>
          <cell r="P10" t="str">
            <v>整个车位</v>
          </cell>
          <cell r="Q10" t="str">
            <v>/</v>
          </cell>
          <cell r="R10">
            <v>1</v>
          </cell>
          <cell r="S10">
            <v>1</v>
          </cell>
          <cell r="T10">
            <v>0</v>
          </cell>
          <cell r="U10" t="str">
            <v>3-1-101</v>
          </cell>
          <cell r="V10" t="str">
            <v>熊燕浓</v>
          </cell>
          <cell r="W10" t="str">
            <v>叠墅客户赠送整个车位</v>
          </cell>
          <cell r="X10">
            <v>1.2195121951219501</v>
          </cell>
        </row>
        <row r="11">
          <cell r="B11" t="str">
            <v>车位121</v>
          </cell>
          <cell r="D11">
            <v>13.2</v>
          </cell>
          <cell r="G11">
            <v>80000</v>
          </cell>
          <cell r="T11">
            <v>0</v>
          </cell>
          <cell r="X11">
            <v>80000</v>
          </cell>
        </row>
        <row r="12">
          <cell r="B12" t="str">
            <v>车位122</v>
          </cell>
          <cell r="D12">
            <v>13.2</v>
          </cell>
          <cell r="G12">
            <v>80000</v>
          </cell>
          <cell r="L12" t="str">
            <v>毛卫厅</v>
          </cell>
          <cell r="M12">
            <v>44171</v>
          </cell>
          <cell r="N12">
            <v>44172</v>
          </cell>
          <cell r="P12">
            <v>30000</v>
          </cell>
          <cell r="Q12">
            <v>0.9</v>
          </cell>
          <cell r="R12">
            <v>45000</v>
          </cell>
          <cell r="S12">
            <v>45000</v>
          </cell>
          <cell r="T12">
            <v>0</v>
          </cell>
          <cell r="U12" t="str">
            <v>3-2-303</v>
          </cell>
          <cell r="V12" t="str">
            <v>王萍</v>
          </cell>
          <cell r="X12">
            <v>54878.048780487799</v>
          </cell>
        </row>
        <row r="13">
          <cell r="B13" t="str">
            <v>车位123</v>
          </cell>
          <cell r="D13">
            <v>13.2</v>
          </cell>
          <cell r="G13">
            <v>80000</v>
          </cell>
          <cell r="L13" t="str">
            <v>周佳婷;张伟伟</v>
          </cell>
          <cell r="M13">
            <v>44171</v>
          </cell>
          <cell r="N13">
            <v>44172</v>
          </cell>
          <cell r="P13">
            <v>41835</v>
          </cell>
          <cell r="Q13">
            <v>0.9</v>
          </cell>
          <cell r="R13">
            <v>34349</v>
          </cell>
          <cell r="S13">
            <v>34349</v>
          </cell>
          <cell r="T13">
            <v>0</v>
          </cell>
          <cell r="U13" t="str">
            <v>1-2-605</v>
          </cell>
          <cell r="V13" t="str">
            <v>潘小丹</v>
          </cell>
          <cell r="X13">
            <v>41889.024390243903</v>
          </cell>
        </row>
        <row r="14">
          <cell r="B14" t="str">
            <v>车位124</v>
          </cell>
          <cell r="D14">
            <v>13.2</v>
          </cell>
          <cell r="G14">
            <v>80000</v>
          </cell>
          <cell r="L14" t="str">
            <v>戚小钦;杨腾</v>
          </cell>
          <cell r="M14">
            <v>44171</v>
          </cell>
          <cell r="N14">
            <v>44204</v>
          </cell>
          <cell r="P14">
            <v>30000</v>
          </cell>
          <cell r="Q14">
            <v>0.9</v>
          </cell>
          <cell r="R14">
            <v>45000</v>
          </cell>
          <cell r="S14">
            <v>45000</v>
          </cell>
          <cell r="T14">
            <v>0</v>
          </cell>
          <cell r="U14" t="str">
            <v>4-1-401</v>
          </cell>
          <cell r="V14" t="str">
            <v>刘慧芳</v>
          </cell>
          <cell r="X14">
            <v>54878.048780487799</v>
          </cell>
        </row>
        <row r="15">
          <cell r="B15" t="str">
            <v>车位125</v>
          </cell>
          <cell r="D15">
            <v>13.2</v>
          </cell>
          <cell r="G15">
            <v>80000</v>
          </cell>
          <cell r="L15" t="str">
            <v>应迎丹;吴建军</v>
          </cell>
          <cell r="M15">
            <v>44171</v>
          </cell>
          <cell r="N15">
            <v>44172</v>
          </cell>
          <cell r="P15">
            <v>40000</v>
          </cell>
          <cell r="Q15">
            <v>0.9</v>
          </cell>
          <cell r="R15">
            <v>36000</v>
          </cell>
          <cell r="S15">
            <v>36000</v>
          </cell>
          <cell r="T15">
            <v>0</v>
          </cell>
          <cell r="U15" t="str">
            <v>2-1-602</v>
          </cell>
          <cell r="V15" t="str">
            <v>潘小丹</v>
          </cell>
          <cell r="X15">
            <v>43902.439024390202</v>
          </cell>
        </row>
        <row r="16">
          <cell r="B16" t="str">
            <v>车位126</v>
          </cell>
          <cell r="D16">
            <v>13.2</v>
          </cell>
          <cell r="G16">
            <v>80000</v>
          </cell>
          <cell r="L16" t="str">
            <v>单建江;宣燕飞</v>
          </cell>
          <cell r="M16">
            <v>44171</v>
          </cell>
          <cell r="N16">
            <v>44171</v>
          </cell>
          <cell r="P16">
            <v>54585</v>
          </cell>
          <cell r="Q16">
            <v>0.9</v>
          </cell>
          <cell r="R16">
            <v>22874</v>
          </cell>
          <cell r="S16">
            <v>22874</v>
          </cell>
          <cell r="T16">
            <v>0</v>
          </cell>
          <cell r="U16" t="str">
            <v>4-1-302</v>
          </cell>
          <cell r="V16" t="str">
            <v>魏祥枫</v>
          </cell>
          <cell r="X16">
            <v>27895.121951219498</v>
          </cell>
        </row>
        <row r="17">
          <cell r="B17" t="str">
            <v>车位127</v>
          </cell>
          <cell r="D17">
            <v>13.2</v>
          </cell>
          <cell r="G17">
            <v>80000</v>
          </cell>
          <cell r="L17" t="str">
            <v>叶冬锋</v>
          </cell>
          <cell r="M17">
            <v>44172</v>
          </cell>
          <cell r="N17">
            <v>44172</v>
          </cell>
          <cell r="P17">
            <v>40000</v>
          </cell>
          <cell r="Q17">
            <v>0.9</v>
          </cell>
          <cell r="R17">
            <v>36000</v>
          </cell>
          <cell r="S17">
            <v>36000</v>
          </cell>
          <cell r="T17">
            <v>0</v>
          </cell>
          <cell r="U17" t="str">
            <v>2-2-604</v>
          </cell>
          <cell r="V17" t="str">
            <v>潘小丹</v>
          </cell>
          <cell r="X17">
            <v>43902.439024390202</v>
          </cell>
        </row>
        <row r="18">
          <cell r="B18" t="str">
            <v>车位128</v>
          </cell>
          <cell r="D18">
            <v>13.2</v>
          </cell>
          <cell r="G18">
            <v>80000</v>
          </cell>
          <cell r="L18" t="str">
            <v>张卫杰;李小迅</v>
          </cell>
          <cell r="M18">
            <v>44171</v>
          </cell>
          <cell r="N18">
            <v>44171</v>
          </cell>
          <cell r="P18">
            <v>30000</v>
          </cell>
          <cell r="Q18">
            <v>0.9</v>
          </cell>
          <cell r="R18">
            <v>45000</v>
          </cell>
          <cell r="S18">
            <v>45000</v>
          </cell>
          <cell r="T18">
            <v>0</v>
          </cell>
          <cell r="U18" t="str">
            <v>4-1-402</v>
          </cell>
          <cell r="V18" t="str">
            <v>王萍</v>
          </cell>
          <cell r="X18">
            <v>54878.048780487799</v>
          </cell>
        </row>
        <row r="19">
          <cell r="B19" t="str">
            <v>车位13</v>
          </cell>
          <cell r="D19">
            <v>13.2</v>
          </cell>
          <cell r="G19">
            <v>80000</v>
          </cell>
          <cell r="L19" t="str">
            <v>丁晖</v>
          </cell>
          <cell r="M19">
            <v>44171</v>
          </cell>
          <cell r="N19">
            <v>44172</v>
          </cell>
          <cell r="P19">
            <v>30000</v>
          </cell>
          <cell r="Q19">
            <v>0.9</v>
          </cell>
          <cell r="R19">
            <v>45000</v>
          </cell>
          <cell r="S19">
            <v>45000</v>
          </cell>
          <cell r="T19">
            <v>0</v>
          </cell>
          <cell r="U19" t="str">
            <v>8-1-501</v>
          </cell>
          <cell r="V19" t="str">
            <v>王陈淼</v>
          </cell>
          <cell r="X19">
            <v>54878.048780487799</v>
          </cell>
        </row>
        <row r="20">
          <cell r="B20" t="str">
            <v>车位130</v>
          </cell>
          <cell r="D20">
            <v>13.2</v>
          </cell>
          <cell r="G20">
            <v>80000</v>
          </cell>
          <cell r="L20" t="str">
            <v>黄勇;张萍萍</v>
          </cell>
          <cell r="M20">
            <v>44171</v>
          </cell>
          <cell r="N20">
            <v>44221</v>
          </cell>
          <cell r="P20">
            <v>40000</v>
          </cell>
          <cell r="Q20">
            <v>0.9</v>
          </cell>
          <cell r="R20">
            <v>36000</v>
          </cell>
          <cell r="S20">
            <v>36000</v>
          </cell>
          <cell r="T20">
            <v>0</v>
          </cell>
          <cell r="U20" t="str">
            <v>6-2-603</v>
          </cell>
          <cell r="V20" t="str">
            <v>熊燕浓</v>
          </cell>
          <cell r="X20">
            <v>43902.439024390202</v>
          </cell>
        </row>
        <row r="21">
          <cell r="B21" t="str">
            <v>车位133</v>
          </cell>
          <cell r="D21">
            <v>13.2</v>
          </cell>
          <cell r="G21">
            <v>80000</v>
          </cell>
          <cell r="T21">
            <v>0</v>
          </cell>
          <cell r="X21">
            <v>80000</v>
          </cell>
        </row>
        <row r="22">
          <cell r="B22" t="str">
            <v>车位135</v>
          </cell>
          <cell r="D22">
            <v>13.2</v>
          </cell>
          <cell r="G22">
            <v>80000</v>
          </cell>
          <cell r="L22" t="str">
            <v>王华君；姚立柱</v>
          </cell>
          <cell r="M22">
            <v>44178</v>
          </cell>
          <cell r="N22">
            <v>44204</v>
          </cell>
          <cell r="P22">
            <v>34935</v>
          </cell>
          <cell r="Q22">
            <v>0.9</v>
          </cell>
          <cell r="R22">
            <v>40559</v>
          </cell>
          <cell r="S22">
            <v>40559</v>
          </cell>
          <cell r="T22">
            <v>0</v>
          </cell>
          <cell r="U22" t="str">
            <v>4-1-301</v>
          </cell>
          <cell r="V22" t="str">
            <v>刘慧芳</v>
          </cell>
          <cell r="X22">
            <v>49462.195121951198</v>
          </cell>
        </row>
        <row r="23">
          <cell r="B23" t="str">
            <v>车位136</v>
          </cell>
          <cell r="D23">
            <v>13.2</v>
          </cell>
          <cell r="G23">
            <v>80000</v>
          </cell>
          <cell r="L23" t="str">
            <v>邵炳炳;张婷</v>
          </cell>
          <cell r="M23">
            <v>44171</v>
          </cell>
          <cell r="N23">
            <v>44221</v>
          </cell>
          <cell r="P23">
            <v>30000</v>
          </cell>
          <cell r="Q23">
            <v>0.9</v>
          </cell>
          <cell r="R23">
            <v>45000</v>
          </cell>
          <cell r="S23">
            <v>45000</v>
          </cell>
          <cell r="T23">
            <v>0</v>
          </cell>
          <cell r="U23" t="str">
            <v>4-1-201</v>
          </cell>
          <cell r="V23" t="str">
            <v>熊燕浓</v>
          </cell>
          <cell r="X23">
            <v>54878.048780487799</v>
          </cell>
        </row>
        <row r="24">
          <cell r="B24" t="str">
            <v>车位137</v>
          </cell>
          <cell r="D24">
            <v>13.2</v>
          </cell>
          <cell r="G24">
            <v>80000</v>
          </cell>
          <cell r="L24" t="str">
            <v>潘少辉</v>
          </cell>
          <cell r="M24">
            <v>44171</v>
          </cell>
          <cell r="N24">
            <v>44204</v>
          </cell>
          <cell r="P24">
            <v>40968</v>
          </cell>
          <cell r="Q24">
            <v>0.9</v>
          </cell>
          <cell r="R24">
            <v>35129</v>
          </cell>
          <cell r="S24">
            <v>35129</v>
          </cell>
          <cell r="T24">
            <v>0</v>
          </cell>
          <cell r="U24" t="str">
            <v>4-2-403</v>
          </cell>
          <cell r="V24" t="str">
            <v>刘慧芳</v>
          </cell>
          <cell r="X24">
            <v>42840.243902438997</v>
          </cell>
        </row>
        <row r="25">
          <cell r="B25" t="str">
            <v>车位138</v>
          </cell>
          <cell r="D25">
            <v>13.2</v>
          </cell>
          <cell r="G25">
            <v>80000</v>
          </cell>
          <cell r="L25" t="str">
            <v>杨周杰</v>
          </cell>
          <cell r="M25">
            <v>44171</v>
          </cell>
          <cell r="N25">
            <v>44204</v>
          </cell>
          <cell r="P25">
            <v>30000</v>
          </cell>
          <cell r="Q25">
            <v>0.9</v>
          </cell>
          <cell r="R25">
            <v>45000</v>
          </cell>
          <cell r="S25">
            <v>45000</v>
          </cell>
          <cell r="T25">
            <v>0</v>
          </cell>
          <cell r="U25" t="str">
            <v>4-1-502</v>
          </cell>
          <cell r="V25" t="str">
            <v>刘慧芳</v>
          </cell>
          <cell r="X25">
            <v>54878.048780487799</v>
          </cell>
        </row>
        <row r="26">
          <cell r="B26" t="str">
            <v>车位139</v>
          </cell>
          <cell r="D26">
            <v>13.2</v>
          </cell>
          <cell r="G26">
            <v>80000</v>
          </cell>
          <cell r="L26" t="str">
            <v>岑肖霞</v>
          </cell>
          <cell r="M26">
            <v>44168</v>
          </cell>
          <cell r="N26">
            <v>44204</v>
          </cell>
          <cell r="P26" t="str">
            <v>整个车位</v>
          </cell>
          <cell r="Q26" t="str">
            <v>/</v>
          </cell>
          <cell r="R26">
            <v>1</v>
          </cell>
          <cell r="S26">
            <v>1</v>
          </cell>
          <cell r="T26">
            <v>0</v>
          </cell>
          <cell r="U26" t="str">
            <v>4-1-501</v>
          </cell>
          <cell r="V26" t="str">
            <v>刘慧芳</v>
          </cell>
          <cell r="W26" t="str">
            <v>叠墅客户赠送整个车位</v>
          </cell>
          <cell r="X26">
            <v>1.2195121951219501</v>
          </cell>
        </row>
        <row r="27">
          <cell r="B27" t="str">
            <v>车位14</v>
          </cell>
          <cell r="D27">
            <v>13.2</v>
          </cell>
          <cell r="G27">
            <v>80000</v>
          </cell>
          <cell r="T27">
            <v>0</v>
          </cell>
          <cell r="X27">
            <v>80000</v>
          </cell>
        </row>
        <row r="28">
          <cell r="B28" t="str">
            <v>车位140</v>
          </cell>
          <cell r="D28">
            <v>13.2</v>
          </cell>
          <cell r="G28">
            <v>80000</v>
          </cell>
          <cell r="L28" t="str">
            <v>徐汶汶</v>
          </cell>
          <cell r="M28">
            <v>44171</v>
          </cell>
          <cell r="N28">
            <v>44172</v>
          </cell>
          <cell r="P28">
            <v>40000</v>
          </cell>
          <cell r="Q28">
            <v>0.9</v>
          </cell>
          <cell r="R28">
            <v>36000</v>
          </cell>
          <cell r="S28">
            <v>36000</v>
          </cell>
          <cell r="T28">
            <v>0</v>
          </cell>
          <cell r="U28" t="str">
            <v>4-1-202</v>
          </cell>
          <cell r="V28" t="str">
            <v>潘小丹</v>
          </cell>
          <cell r="X28">
            <v>43902.439024390202</v>
          </cell>
        </row>
        <row r="29">
          <cell r="B29" t="str">
            <v>车位141</v>
          </cell>
          <cell r="D29">
            <v>13.2</v>
          </cell>
          <cell r="G29">
            <v>80000</v>
          </cell>
          <cell r="L29" t="str">
            <v>许剑清</v>
          </cell>
          <cell r="M29">
            <v>44172</v>
          </cell>
          <cell r="P29">
            <v>70000</v>
          </cell>
          <cell r="Q29" t="str">
            <v>/</v>
          </cell>
          <cell r="R29">
            <v>10000</v>
          </cell>
          <cell r="S29">
            <v>10000</v>
          </cell>
          <cell r="T29">
            <v>0</v>
          </cell>
          <cell r="U29" t="str">
            <v>4-1-702</v>
          </cell>
          <cell r="V29" t="str">
            <v>王陈淼</v>
          </cell>
          <cell r="X29">
            <v>12195.1219512195</v>
          </cell>
        </row>
        <row r="30">
          <cell r="B30" t="str">
            <v>车位142</v>
          </cell>
          <cell r="D30">
            <v>13.2</v>
          </cell>
          <cell r="G30">
            <v>80000</v>
          </cell>
          <cell r="L30" t="str">
            <v>张立忠</v>
          </cell>
          <cell r="M30">
            <v>44171</v>
          </cell>
          <cell r="N30">
            <v>44221</v>
          </cell>
          <cell r="P30">
            <v>40000</v>
          </cell>
          <cell r="Q30">
            <v>0.9</v>
          </cell>
          <cell r="R30">
            <v>36000</v>
          </cell>
          <cell r="S30">
            <v>36000</v>
          </cell>
          <cell r="T30">
            <v>0</v>
          </cell>
          <cell r="U30" t="str">
            <v>2-1-201</v>
          </cell>
          <cell r="V30" t="str">
            <v>熊燕浓</v>
          </cell>
          <cell r="X30">
            <v>43902.439024390202</v>
          </cell>
        </row>
        <row r="31">
          <cell r="B31" t="str">
            <v>车位143</v>
          </cell>
          <cell r="D31">
            <v>13.2</v>
          </cell>
          <cell r="G31">
            <v>80000</v>
          </cell>
          <cell r="L31" t="str">
            <v>吴新良；周利青</v>
          </cell>
          <cell r="M31">
            <v>44172</v>
          </cell>
          <cell r="N31">
            <v>44172</v>
          </cell>
          <cell r="P31">
            <v>47294</v>
          </cell>
          <cell r="Q31">
            <v>0.9</v>
          </cell>
          <cell r="R31">
            <v>29435</v>
          </cell>
          <cell r="S31">
            <v>29435</v>
          </cell>
          <cell r="T31">
            <v>0</v>
          </cell>
          <cell r="U31" t="str">
            <v>4-1-701</v>
          </cell>
          <cell r="V31" t="str">
            <v>王萍</v>
          </cell>
          <cell r="X31">
            <v>35896.341463414603</v>
          </cell>
        </row>
        <row r="32">
          <cell r="B32" t="str">
            <v>车位144</v>
          </cell>
          <cell r="D32">
            <v>13.2</v>
          </cell>
          <cell r="G32">
            <v>80000</v>
          </cell>
          <cell r="L32" t="str">
            <v>许建军；姚新玲</v>
          </cell>
          <cell r="M32">
            <v>44172</v>
          </cell>
          <cell r="N32">
            <v>44204</v>
          </cell>
          <cell r="P32">
            <v>30000</v>
          </cell>
          <cell r="Q32">
            <v>0.9</v>
          </cell>
          <cell r="R32">
            <v>45000</v>
          </cell>
          <cell r="S32">
            <v>45000</v>
          </cell>
          <cell r="T32">
            <v>0</v>
          </cell>
          <cell r="U32" t="str">
            <v>2-1-601</v>
          </cell>
          <cell r="V32" t="str">
            <v>刘爱鹏</v>
          </cell>
          <cell r="X32">
            <v>54878.048780487799</v>
          </cell>
        </row>
        <row r="33">
          <cell r="B33" t="str">
            <v>车位145</v>
          </cell>
          <cell r="D33">
            <v>13.2</v>
          </cell>
          <cell r="G33">
            <v>80000</v>
          </cell>
          <cell r="L33" t="str">
            <v>陈丹丹</v>
          </cell>
          <cell r="M33">
            <v>44171</v>
          </cell>
          <cell r="N33">
            <v>44172</v>
          </cell>
          <cell r="P33">
            <v>30000</v>
          </cell>
          <cell r="Q33">
            <v>0.9</v>
          </cell>
          <cell r="R33">
            <v>45000</v>
          </cell>
          <cell r="S33">
            <v>45000</v>
          </cell>
          <cell r="T33">
            <v>0</v>
          </cell>
          <cell r="U33" t="str">
            <v>4-1-602</v>
          </cell>
          <cell r="V33" t="str">
            <v>魏祥枫</v>
          </cell>
          <cell r="X33">
            <v>54878.048780487799</v>
          </cell>
        </row>
        <row r="34">
          <cell r="B34" t="str">
            <v>车位146</v>
          </cell>
          <cell r="D34">
            <v>13.2</v>
          </cell>
          <cell r="G34">
            <v>80000</v>
          </cell>
          <cell r="L34" t="str">
            <v>兰贾云</v>
          </cell>
          <cell r="M34">
            <v>44172</v>
          </cell>
          <cell r="N34">
            <v>44172</v>
          </cell>
          <cell r="P34">
            <v>30000</v>
          </cell>
          <cell r="Q34">
            <v>0.9</v>
          </cell>
          <cell r="R34">
            <v>45000</v>
          </cell>
          <cell r="S34">
            <v>45000</v>
          </cell>
          <cell r="T34">
            <v>0</v>
          </cell>
          <cell r="U34" t="str">
            <v>1-3-106</v>
          </cell>
          <cell r="V34" t="str">
            <v>王萍</v>
          </cell>
          <cell r="X34">
            <v>54878.048780487799</v>
          </cell>
        </row>
        <row r="35">
          <cell r="B35" t="str">
            <v>车位147</v>
          </cell>
          <cell r="D35">
            <v>13.2</v>
          </cell>
          <cell r="G35">
            <v>80000</v>
          </cell>
          <cell r="L35" t="str">
            <v>邓长春;程琴红</v>
          </cell>
          <cell r="M35">
            <v>44171</v>
          </cell>
          <cell r="N35">
            <v>44171</v>
          </cell>
          <cell r="P35">
            <v>40000</v>
          </cell>
          <cell r="Q35">
            <v>0.9</v>
          </cell>
          <cell r="R35">
            <v>36000</v>
          </cell>
          <cell r="S35">
            <v>36000</v>
          </cell>
          <cell r="T35">
            <v>0</v>
          </cell>
          <cell r="U35" t="str">
            <v>2-1-202</v>
          </cell>
          <cell r="V35" t="str">
            <v>代远游</v>
          </cell>
          <cell r="X35">
            <v>43902.439024390202</v>
          </cell>
        </row>
        <row r="36">
          <cell r="B36" t="str">
            <v>车位148</v>
          </cell>
          <cell r="D36">
            <v>13.2</v>
          </cell>
          <cell r="G36">
            <v>80000</v>
          </cell>
          <cell r="L36" t="str">
            <v>施燕绒</v>
          </cell>
          <cell r="M36">
            <v>44171</v>
          </cell>
          <cell r="N36">
            <v>44172</v>
          </cell>
          <cell r="P36">
            <v>35757</v>
          </cell>
          <cell r="Q36">
            <v>0.9</v>
          </cell>
          <cell r="R36">
            <v>39819</v>
          </cell>
          <cell r="S36">
            <v>39819</v>
          </cell>
          <cell r="T36">
            <v>0</v>
          </cell>
          <cell r="U36" t="str">
            <v>1-3-406</v>
          </cell>
          <cell r="V36" t="str">
            <v>王陈淼</v>
          </cell>
          <cell r="X36">
            <v>48559.756097561003</v>
          </cell>
        </row>
        <row r="37">
          <cell r="B37" t="str">
            <v>车位149</v>
          </cell>
          <cell r="D37">
            <v>13.2</v>
          </cell>
          <cell r="G37">
            <v>80000</v>
          </cell>
          <cell r="L37" t="str">
            <v>潘琦</v>
          </cell>
          <cell r="M37">
            <v>44171</v>
          </cell>
          <cell r="N37">
            <v>44172</v>
          </cell>
          <cell r="P37">
            <v>30000</v>
          </cell>
          <cell r="Q37">
            <v>0.9</v>
          </cell>
          <cell r="R37">
            <v>45000</v>
          </cell>
          <cell r="S37">
            <v>45000</v>
          </cell>
          <cell r="T37">
            <v>0</v>
          </cell>
          <cell r="U37" t="str">
            <v>2-1-301</v>
          </cell>
          <cell r="V37" t="str">
            <v>王陈淼</v>
          </cell>
          <cell r="X37">
            <v>54878.048780487799</v>
          </cell>
        </row>
        <row r="38">
          <cell r="B38" t="str">
            <v>车位15</v>
          </cell>
          <cell r="D38">
            <v>13.2</v>
          </cell>
          <cell r="G38">
            <v>80000</v>
          </cell>
          <cell r="T38">
            <v>0</v>
          </cell>
          <cell r="X38">
            <v>80000</v>
          </cell>
        </row>
        <row r="39">
          <cell r="B39" t="str">
            <v>车位150</v>
          </cell>
          <cell r="D39">
            <v>26.4</v>
          </cell>
          <cell r="G39">
            <v>80000</v>
          </cell>
          <cell r="L39" t="str">
            <v>潘东达</v>
          </cell>
          <cell r="M39">
            <v>44194</v>
          </cell>
          <cell r="P39" t="str">
            <v>暂定</v>
          </cell>
          <cell r="Q39" t="str">
            <v>/</v>
          </cell>
          <cell r="R39" t="str">
            <v>暂定</v>
          </cell>
          <cell r="S39">
            <v>10000</v>
          </cell>
          <cell r="T39" t="e">
            <v>#VALUE!</v>
          </cell>
          <cell r="U39" t="str">
            <v>4-2-603</v>
          </cell>
          <cell r="V39" t="str">
            <v>孙永亮</v>
          </cell>
          <cell r="X39">
            <v>0</v>
          </cell>
        </row>
        <row r="40">
          <cell r="B40" t="str">
            <v>车位151</v>
          </cell>
          <cell r="D40">
            <v>26.4</v>
          </cell>
          <cell r="G40">
            <v>80000</v>
          </cell>
          <cell r="L40" t="str">
            <v>杨梅芳</v>
          </cell>
          <cell r="M40">
            <v>44194</v>
          </cell>
          <cell r="P40" t="str">
            <v>暂定</v>
          </cell>
          <cell r="Q40" t="str">
            <v>/</v>
          </cell>
          <cell r="R40" t="str">
            <v>暂定</v>
          </cell>
          <cell r="S40">
            <v>10000</v>
          </cell>
          <cell r="T40" t="e">
            <v>#VALUE!</v>
          </cell>
          <cell r="U40" t="str">
            <v>4-2-703</v>
          </cell>
          <cell r="V40" t="str">
            <v>孙永亮</v>
          </cell>
          <cell r="X40">
            <v>0</v>
          </cell>
        </row>
        <row r="41">
          <cell r="B41" t="str">
            <v>车位152</v>
          </cell>
          <cell r="D41">
            <v>26.4</v>
          </cell>
          <cell r="G41">
            <v>80000</v>
          </cell>
          <cell r="L41" t="str">
            <v>胡铁儿</v>
          </cell>
          <cell r="M41">
            <v>44194</v>
          </cell>
          <cell r="P41" t="str">
            <v>暂定</v>
          </cell>
          <cell r="Q41" t="str">
            <v>/</v>
          </cell>
          <cell r="R41" t="str">
            <v>暂定</v>
          </cell>
          <cell r="S41">
            <v>10000</v>
          </cell>
          <cell r="T41" t="e">
            <v>#VALUE!</v>
          </cell>
          <cell r="U41" t="str">
            <v>4-2-503</v>
          </cell>
          <cell r="V41" t="str">
            <v>孙永亮</v>
          </cell>
          <cell r="X41">
            <v>0</v>
          </cell>
        </row>
        <row r="42">
          <cell r="B42" t="str">
            <v>车位154</v>
          </cell>
          <cell r="D42">
            <v>26.4</v>
          </cell>
          <cell r="G42">
            <v>80000</v>
          </cell>
          <cell r="T42">
            <v>0</v>
          </cell>
          <cell r="X42">
            <v>80000</v>
          </cell>
        </row>
        <row r="43">
          <cell r="B43" t="str">
            <v>车位155</v>
          </cell>
          <cell r="D43">
            <v>13.2</v>
          </cell>
          <cell r="G43">
            <v>80000</v>
          </cell>
          <cell r="L43" t="str">
            <v>张懿斌</v>
          </cell>
          <cell r="M43">
            <v>44180</v>
          </cell>
          <cell r="N43">
            <v>44192</v>
          </cell>
          <cell r="P43">
            <v>30000</v>
          </cell>
          <cell r="Q43">
            <v>0.9</v>
          </cell>
          <cell r="R43">
            <v>38129</v>
          </cell>
          <cell r="S43">
            <v>38129</v>
          </cell>
          <cell r="T43">
            <v>0</v>
          </cell>
          <cell r="U43" t="str">
            <v>1-2-304</v>
          </cell>
          <cell r="V43" t="str">
            <v>孙永亮</v>
          </cell>
          <cell r="X43">
            <v>46498.780487804899</v>
          </cell>
        </row>
        <row r="44">
          <cell r="B44" t="str">
            <v>车位156</v>
          </cell>
          <cell r="D44">
            <v>13.2</v>
          </cell>
          <cell r="G44">
            <v>80000</v>
          </cell>
          <cell r="L44" t="str">
            <v>施佳</v>
          </cell>
          <cell r="M44">
            <v>44171</v>
          </cell>
          <cell r="N44">
            <v>44221</v>
          </cell>
          <cell r="P44">
            <v>40000</v>
          </cell>
          <cell r="Q44">
            <v>0.9</v>
          </cell>
          <cell r="R44">
            <v>36000</v>
          </cell>
          <cell r="S44">
            <v>36000</v>
          </cell>
          <cell r="T44">
            <v>0</v>
          </cell>
          <cell r="U44" t="str">
            <v>1-3-105</v>
          </cell>
          <cell r="V44" t="str">
            <v>熊燕浓</v>
          </cell>
          <cell r="X44">
            <v>43902.439024390202</v>
          </cell>
        </row>
        <row r="45">
          <cell r="B45" t="str">
            <v>车位157</v>
          </cell>
          <cell r="D45">
            <v>13.2</v>
          </cell>
          <cell r="G45">
            <v>80000</v>
          </cell>
          <cell r="L45" t="str">
            <v>徐丹</v>
          </cell>
          <cell r="M45">
            <v>44171</v>
          </cell>
          <cell r="N45">
            <v>44172</v>
          </cell>
          <cell r="P45">
            <v>32000</v>
          </cell>
          <cell r="Q45">
            <v>0.9</v>
          </cell>
          <cell r="R45">
            <v>43200</v>
          </cell>
          <cell r="S45">
            <v>43200</v>
          </cell>
          <cell r="T45">
            <v>0</v>
          </cell>
          <cell r="U45" t="str">
            <v>1-3-505</v>
          </cell>
          <cell r="V45" t="str">
            <v>潘小丹</v>
          </cell>
          <cell r="X45">
            <v>52682.926829268297</v>
          </cell>
        </row>
        <row r="46">
          <cell r="B46" t="str">
            <v>车位158</v>
          </cell>
          <cell r="D46">
            <v>13.2</v>
          </cell>
          <cell r="G46">
            <v>80000</v>
          </cell>
          <cell r="L46" t="str">
            <v>严叶挺;沈玲玲</v>
          </cell>
          <cell r="M46">
            <v>44171</v>
          </cell>
          <cell r="N46">
            <v>44171</v>
          </cell>
          <cell r="P46">
            <v>41836</v>
          </cell>
          <cell r="Q46">
            <v>0.9</v>
          </cell>
          <cell r="R46">
            <v>34348</v>
          </cell>
          <cell r="S46">
            <v>34348</v>
          </cell>
          <cell r="T46">
            <v>0</v>
          </cell>
          <cell r="U46" t="str">
            <v>1-2-603</v>
          </cell>
          <cell r="V46" t="str">
            <v>王萍</v>
          </cell>
          <cell r="X46">
            <v>41887.804878048802</v>
          </cell>
        </row>
        <row r="47">
          <cell r="B47" t="str">
            <v>车位159</v>
          </cell>
          <cell r="D47">
            <v>13.2</v>
          </cell>
          <cell r="G47">
            <v>80000</v>
          </cell>
          <cell r="T47">
            <v>0</v>
          </cell>
          <cell r="X47">
            <v>80000</v>
          </cell>
        </row>
        <row r="48">
          <cell r="B48" t="str">
            <v>车位16</v>
          </cell>
          <cell r="D48">
            <v>13.2</v>
          </cell>
          <cell r="G48">
            <v>80000</v>
          </cell>
          <cell r="T48">
            <v>0</v>
          </cell>
          <cell r="X48">
            <v>80000</v>
          </cell>
        </row>
        <row r="49">
          <cell r="B49" t="str">
            <v>车位160</v>
          </cell>
          <cell r="D49">
            <v>13.2</v>
          </cell>
          <cell r="G49">
            <v>80000</v>
          </cell>
          <cell r="T49">
            <v>0</v>
          </cell>
          <cell r="X49">
            <v>80000</v>
          </cell>
        </row>
        <row r="50">
          <cell r="B50" t="str">
            <v>车位161</v>
          </cell>
          <cell r="D50">
            <v>13.2</v>
          </cell>
          <cell r="G50">
            <v>80000</v>
          </cell>
          <cell r="T50">
            <v>0</v>
          </cell>
          <cell r="X50">
            <v>80000</v>
          </cell>
        </row>
        <row r="51">
          <cell r="B51" t="str">
            <v>车位162</v>
          </cell>
          <cell r="D51">
            <v>13.2</v>
          </cell>
          <cell r="G51">
            <v>80000</v>
          </cell>
          <cell r="T51">
            <v>0</v>
          </cell>
          <cell r="X51">
            <v>80000</v>
          </cell>
        </row>
        <row r="52">
          <cell r="B52" t="str">
            <v>车位163</v>
          </cell>
          <cell r="D52">
            <v>13.2</v>
          </cell>
          <cell r="G52">
            <v>80000</v>
          </cell>
          <cell r="T52">
            <v>0</v>
          </cell>
          <cell r="X52">
            <v>80000</v>
          </cell>
        </row>
        <row r="53">
          <cell r="B53" t="str">
            <v>车位164</v>
          </cell>
          <cell r="D53">
            <v>13.2</v>
          </cell>
          <cell r="G53">
            <v>80000</v>
          </cell>
          <cell r="L53" t="str">
            <v>谢盈盈</v>
          </cell>
          <cell r="M53">
            <v>44171</v>
          </cell>
          <cell r="N53">
            <v>44172</v>
          </cell>
          <cell r="P53">
            <v>40000</v>
          </cell>
          <cell r="Q53">
            <v>0.9</v>
          </cell>
          <cell r="R53">
            <v>36000</v>
          </cell>
          <cell r="S53">
            <v>36000</v>
          </cell>
          <cell r="T53">
            <v>0</v>
          </cell>
          <cell r="U53" t="str">
            <v>1-2-403</v>
          </cell>
          <cell r="V53" t="str">
            <v>王陈淼</v>
          </cell>
          <cell r="X53">
            <v>43902.439024390202</v>
          </cell>
        </row>
        <row r="54">
          <cell r="B54" t="str">
            <v>车位165</v>
          </cell>
          <cell r="D54">
            <v>13.2</v>
          </cell>
          <cell r="G54">
            <v>80000</v>
          </cell>
          <cell r="L54" t="str">
            <v>姚国森</v>
          </cell>
          <cell r="M54">
            <v>44171</v>
          </cell>
          <cell r="N54">
            <v>44221</v>
          </cell>
          <cell r="P54">
            <v>40000</v>
          </cell>
          <cell r="Q54">
            <v>0.9</v>
          </cell>
          <cell r="R54">
            <v>36000</v>
          </cell>
          <cell r="S54">
            <v>36000</v>
          </cell>
          <cell r="T54">
            <v>0</v>
          </cell>
          <cell r="U54" t="str">
            <v>1-1-102</v>
          </cell>
          <cell r="V54" t="str">
            <v>熊燕浓</v>
          </cell>
          <cell r="X54">
            <v>43902.439024390202</v>
          </cell>
        </row>
        <row r="55">
          <cell r="B55" t="str">
            <v>车位166</v>
          </cell>
          <cell r="D55">
            <v>13.2</v>
          </cell>
          <cell r="G55">
            <v>80000</v>
          </cell>
          <cell r="L55" t="str">
            <v>夏颜坤；杨凤芝</v>
          </cell>
          <cell r="M55">
            <v>44172</v>
          </cell>
          <cell r="N55">
            <v>44172</v>
          </cell>
          <cell r="P55">
            <v>40000</v>
          </cell>
          <cell r="Q55">
            <v>0.9</v>
          </cell>
          <cell r="R55">
            <v>36000</v>
          </cell>
          <cell r="S55">
            <v>36000</v>
          </cell>
          <cell r="T55">
            <v>0</v>
          </cell>
          <cell r="U55" t="str">
            <v>1-1-301</v>
          </cell>
          <cell r="V55" t="str">
            <v>潘小丹</v>
          </cell>
          <cell r="X55">
            <v>43902.439024390202</v>
          </cell>
        </row>
        <row r="56">
          <cell r="B56" t="str">
            <v>车位167</v>
          </cell>
          <cell r="D56">
            <v>13.2</v>
          </cell>
          <cell r="G56">
            <v>80000</v>
          </cell>
          <cell r="L56" t="str">
            <v>郑锡钦</v>
          </cell>
          <cell r="M56">
            <v>44171</v>
          </cell>
          <cell r="N56">
            <v>44221</v>
          </cell>
          <cell r="P56">
            <v>40000</v>
          </cell>
          <cell r="Q56">
            <v>0.9</v>
          </cell>
          <cell r="R56">
            <v>36000</v>
          </cell>
          <cell r="S56">
            <v>36000</v>
          </cell>
          <cell r="T56">
            <v>0</v>
          </cell>
          <cell r="U56" t="str">
            <v>1-1-702</v>
          </cell>
          <cell r="V56" t="str">
            <v>熊燕浓</v>
          </cell>
          <cell r="X56">
            <v>43902.439024390202</v>
          </cell>
        </row>
        <row r="57">
          <cell r="B57" t="str">
            <v>车位168</v>
          </cell>
          <cell r="D57">
            <v>13.2</v>
          </cell>
          <cell r="G57">
            <v>80000</v>
          </cell>
          <cell r="L57" t="str">
            <v>施洁林</v>
          </cell>
          <cell r="M57">
            <v>44172</v>
          </cell>
          <cell r="N57">
            <v>44172</v>
          </cell>
          <cell r="P57">
            <v>40000</v>
          </cell>
          <cell r="Q57">
            <v>0.9</v>
          </cell>
          <cell r="R57">
            <v>36000</v>
          </cell>
          <cell r="S57">
            <v>36000</v>
          </cell>
          <cell r="T57">
            <v>0</v>
          </cell>
          <cell r="U57" t="str">
            <v>1-2-703</v>
          </cell>
          <cell r="V57" t="str">
            <v>潘小丹</v>
          </cell>
          <cell r="X57">
            <v>43902.439024390202</v>
          </cell>
        </row>
        <row r="58">
          <cell r="B58" t="str">
            <v>车位169</v>
          </cell>
          <cell r="D58">
            <v>13.2</v>
          </cell>
          <cell r="G58">
            <v>80000</v>
          </cell>
          <cell r="L58" t="str">
            <v>陈吉;陈永贤</v>
          </cell>
          <cell r="M58">
            <v>44171</v>
          </cell>
          <cell r="N58">
            <v>44172</v>
          </cell>
          <cell r="P58">
            <v>40000</v>
          </cell>
          <cell r="Q58">
            <v>0.9</v>
          </cell>
          <cell r="R58">
            <v>36000</v>
          </cell>
          <cell r="S58">
            <v>36000</v>
          </cell>
          <cell r="T58">
            <v>0</v>
          </cell>
          <cell r="U58" t="str">
            <v>1-2-604</v>
          </cell>
          <cell r="V58" t="str">
            <v>王陈淼</v>
          </cell>
          <cell r="X58">
            <v>43902.439024390202</v>
          </cell>
        </row>
        <row r="59">
          <cell r="B59" t="str">
            <v>车位17</v>
          </cell>
          <cell r="D59">
            <v>13.2</v>
          </cell>
          <cell r="G59">
            <v>80000</v>
          </cell>
          <cell r="T59">
            <v>0</v>
          </cell>
          <cell r="X59">
            <v>80000</v>
          </cell>
        </row>
        <row r="60">
          <cell r="B60" t="str">
            <v>车位170</v>
          </cell>
          <cell r="D60">
            <v>13.2</v>
          </cell>
          <cell r="G60">
            <v>80000</v>
          </cell>
          <cell r="L60" t="str">
            <v>王伟伟</v>
          </cell>
          <cell r="M60">
            <v>44168</v>
          </cell>
          <cell r="N60">
            <v>44172</v>
          </cell>
          <cell r="P60" t="str">
            <v>整个车位</v>
          </cell>
          <cell r="Q60" t="str">
            <v>/</v>
          </cell>
          <cell r="R60">
            <v>1</v>
          </cell>
          <cell r="S60">
            <v>1</v>
          </cell>
          <cell r="T60">
            <v>0</v>
          </cell>
          <cell r="U60" t="str">
            <v>1-1-401</v>
          </cell>
          <cell r="V60" t="str">
            <v>潘小丹</v>
          </cell>
          <cell r="W60" t="str">
            <v>叠墅客户赠送整个车位</v>
          </cell>
          <cell r="X60">
            <v>1.2195121951219501</v>
          </cell>
        </row>
        <row r="61">
          <cell r="B61" t="str">
            <v>车位171</v>
          </cell>
          <cell r="D61">
            <v>13.2</v>
          </cell>
          <cell r="G61">
            <v>80000</v>
          </cell>
          <cell r="L61" t="str">
            <v>王清杰</v>
          </cell>
          <cell r="M61">
            <v>44168</v>
          </cell>
          <cell r="P61" t="str">
            <v>整个车位</v>
          </cell>
          <cell r="Q61" t="str">
            <v>/</v>
          </cell>
          <cell r="R61">
            <v>1</v>
          </cell>
          <cell r="S61">
            <v>1</v>
          </cell>
          <cell r="T61">
            <v>0</v>
          </cell>
          <cell r="U61" t="str">
            <v>1-1-502</v>
          </cell>
          <cell r="V61" t="str">
            <v>王萍</v>
          </cell>
          <cell r="W61" t="str">
            <v>叠墅客户赠送整个车位</v>
          </cell>
          <cell r="X61">
            <v>1</v>
          </cell>
        </row>
        <row r="62">
          <cell r="B62" t="str">
            <v>车位172</v>
          </cell>
          <cell r="D62">
            <v>13.2</v>
          </cell>
          <cell r="G62">
            <v>80000</v>
          </cell>
          <cell r="L62" t="str">
            <v>冯顺飞；戚熵熵</v>
          </cell>
          <cell r="M62">
            <v>44172</v>
          </cell>
          <cell r="N62">
            <v>44172</v>
          </cell>
          <cell r="P62">
            <v>43266</v>
          </cell>
          <cell r="Q62">
            <v>0.9</v>
          </cell>
          <cell r="R62">
            <v>33061</v>
          </cell>
          <cell r="S62">
            <v>33061</v>
          </cell>
          <cell r="T62">
            <v>0</v>
          </cell>
          <cell r="U62" t="str">
            <v>1-1-602</v>
          </cell>
          <cell r="V62" t="str">
            <v>王陈淼</v>
          </cell>
          <cell r="X62">
            <v>40318.292682926804</v>
          </cell>
        </row>
        <row r="63">
          <cell r="B63" t="str">
            <v>车位173</v>
          </cell>
          <cell r="D63">
            <v>13.2</v>
          </cell>
          <cell r="G63">
            <v>80000</v>
          </cell>
          <cell r="L63" t="str">
            <v>陈勇</v>
          </cell>
          <cell r="M63">
            <v>44172</v>
          </cell>
          <cell r="N63">
            <v>44172</v>
          </cell>
          <cell r="P63">
            <v>30000</v>
          </cell>
          <cell r="Q63">
            <v>0.9</v>
          </cell>
          <cell r="R63">
            <v>45000</v>
          </cell>
          <cell r="S63">
            <v>45000</v>
          </cell>
          <cell r="T63">
            <v>0</v>
          </cell>
          <cell r="U63" t="str">
            <v>1-1-501</v>
          </cell>
          <cell r="V63" t="str">
            <v>王陈淼</v>
          </cell>
          <cell r="X63">
            <v>54878.048780487799</v>
          </cell>
        </row>
        <row r="64">
          <cell r="B64" t="str">
            <v>车位174</v>
          </cell>
          <cell r="D64">
            <v>13.2</v>
          </cell>
          <cell r="G64">
            <v>80000</v>
          </cell>
          <cell r="L64" t="str">
            <v>孟烟丽;沈林杰</v>
          </cell>
          <cell r="M64">
            <v>44171</v>
          </cell>
          <cell r="N64">
            <v>44172</v>
          </cell>
          <cell r="P64">
            <v>35543</v>
          </cell>
          <cell r="Q64">
            <v>0.9</v>
          </cell>
          <cell r="R64">
            <v>40011</v>
          </cell>
          <cell r="S64">
            <v>40011</v>
          </cell>
          <cell r="T64">
            <v>0</v>
          </cell>
          <cell r="U64" t="str">
            <v>1-2-303</v>
          </cell>
          <cell r="V64" t="str">
            <v>王陈淼</v>
          </cell>
          <cell r="X64">
            <v>48793.902439024401</v>
          </cell>
        </row>
        <row r="65">
          <cell r="B65" t="str">
            <v>车位175</v>
          </cell>
          <cell r="D65">
            <v>13.2</v>
          </cell>
          <cell r="G65">
            <v>80000</v>
          </cell>
          <cell r="L65" t="str">
            <v>金小飞</v>
          </cell>
          <cell r="M65">
            <v>44169</v>
          </cell>
          <cell r="N65">
            <v>44172</v>
          </cell>
          <cell r="P65" t="str">
            <v>整个车位</v>
          </cell>
          <cell r="Q65" t="str">
            <v>/</v>
          </cell>
          <cell r="R65">
            <v>1</v>
          </cell>
          <cell r="S65">
            <v>1</v>
          </cell>
          <cell r="T65">
            <v>0</v>
          </cell>
          <cell r="U65" t="str">
            <v>1-1-402</v>
          </cell>
          <cell r="V65" t="str">
            <v>潘小丹</v>
          </cell>
          <cell r="W65" t="str">
            <v>叠墅客户赠送整个车位</v>
          </cell>
          <cell r="X65">
            <v>80000</v>
          </cell>
        </row>
        <row r="66">
          <cell r="B66" t="str">
            <v>车位176</v>
          </cell>
          <cell r="D66">
            <v>13.2</v>
          </cell>
          <cell r="G66">
            <v>80000</v>
          </cell>
          <cell r="L66" t="str">
            <v>蒋程程</v>
          </cell>
          <cell r="M66">
            <v>44171</v>
          </cell>
          <cell r="N66">
            <v>44221</v>
          </cell>
          <cell r="P66">
            <v>40000</v>
          </cell>
          <cell r="Q66">
            <v>0.9</v>
          </cell>
          <cell r="R66">
            <v>36000</v>
          </cell>
          <cell r="S66">
            <v>36000</v>
          </cell>
          <cell r="T66">
            <v>0</v>
          </cell>
          <cell r="U66" t="str">
            <v>1-2-705</v>
          </cell>
          <cell r="V66" t="str">
            <v>熊燕浓</v>
          </cell>
          <cell r="X66">
            <v>43902.439024390202</v>
          </cell>
        </row>
        <row r="67">
          <cell r="B67" t="str">
            <v>车位177</v>
          </cell>
          <cell r="D67">
            <v>13.2</v>
          </cell>
          <cell r="G67">
            <v>80000</v>
          </cell>
          <cell r="L67" t="str">
            <v>倪建英</v>
          </cell>
          <cell r="M67">
            <v>44172</v>
          </cell>
          <cell r="N67">
            <v>44172</v>
          </cell>
          <cell r="P67">
            <v>33335</v>
          </cell>
          <cell r="Q67">
            <v>0.9</v>
          </cell>
          <cell r="R67">
            <v>41999</v>
          </cell>
          <cell r="S67">
            <v>41999</v>
          </cell>
          <cell r="T67">
            <v>0</v>
          </cell>
          <cell r="U67" t="str">
            <v>1-2-503</v>
          </cell>
          <cell r="V67" t="str">
            <v>王陈淼</v>
          </cell>
          <cell r="X67">
            <v>51218.292682926804</v>
          </cell>
        </row>
        <row r="68">
          <cell r="B68" t="str">
            <v>车位178</v>
          </cell>
          <cell r="D68">
            <v>13.2</v>
          </cell>
          <cell r="G68">
            <v>80000</v>
          </cell>
          <cell r="L68" t="str">
            <v>高利吉;王小珍</v>
          </cell>
          <cell r="M68">
            <v>44171</v>
          </cell>
          <cell r="P68">
            <v>57732</v>
          </cell>
          <cell r="Q68">
            <v>0.9</v>
          </cell>
          <cell r="R68">
            <v>20041</v>
          </cell>
          <cell r="S68">
            <v>20041</v>
          </cell>
          <cell r="T68">
            <v>0</v>
          </cell>
          <cell r="U68" t="str">
            <v>1-3-506</v>
          </cell>
          <cell r="V68" t="str">
            <v>王萍</v>
          </cell>
          <cell r="X68">
            <v>24440.243902439001</v>
          </cell>
        </row>
        <row r="69">
          <cell r="B69" t="str">
            <v>车位179</v>
          </cell>
          <cell r="D69">
            <v>13.2</v>
          </cell>
          <cell r="G69">
            <v>80000</v>
          </cell>
          <cell r="L69" t="str">
            <v>阮亚红</v>
          </cell>
          <cell r="M69">
            <v>44171</v>
          </cell>
          <cell r="N69">
            <v>44172</v>
          </cell>
          <cell r="P69">
            <v>40000</v>
          </cell>
          <cell r="Q69">
            <v>0.9</v>
          </cell>
          <cell r="R69">
            <v>36000</v>
          </cell>
          <cell r="S69">
            <v>36000</v>
          </cell>
          <cell r="T69">
            <v>0</v>
          </cell>
          <cell r="U69" t="str">
            <v>1-2-103</v>
          </cell>
          <cell r="V69" t="str">
            <v>王陈淼</v>
          </cell>
          <cell r="X69">
            <v>43902.439024390202</v>
          </cell>
        </row>
        <row r="70">
          <cell r="B70" t="str">
            <v>车位18</v>
          </cell>
          <cell r="D70">
            <v>13.2</v>
          </cell>
          <cell r="G70">
            <v>80000</v>
          </cell>
          <cell r="L70" t="str">
            <v>叶连忠；倪娟娣</v>
          </cell>
          <cell r="M70">
            <v>44174</v>
          </cell>
          <cell r="N70">
            <v>44174</v>
          </cell>
          <cell r="P70">
            <v>40000</v>
          </cell>
          <cell r="Q70">
            <v>0.9</v>
          </cell>
          <cell r="R70">
            <v>36000</v>
          </cell>
          <cell r="S70">
            <v>36000</v>
          </cell>
          <cell r="T70">
            <v>0</v>
          </cell>
          <cell r="U70" t="str">
            <v>8-1-602</v>
          </cell>
          <cell r="V70" t="str">
            <v>王萍</v>
          </cell>
          <cell r="X70">
            <v>43902.439024390202</v>
          </cell>
        </row>
        <row r="71">
          <cell r="B71" t="str">
            <v>车位180</v>
          </cell>
          <cell r="D71">
            <v>13.2</v>
          </cell>
          <cell r="G71">
            <v>80000</v>
          </cell>
          <cell r="L71" t="str">
            <v>高小姐</v>
          </cell>
          <cell r="M71">
            <v>44171</v>
          </cell>
          <cell r="N71">
            <v>44171</v>
          </cell>
          <cell r="P71">
            <v>40000</v>
          </cell>
          <cell r="Q71">
            <v>0.9</v>
          </cell>
          <cell r="R71">
            <v>36000</v>
          </cell>
          <cell r="S71">
            <v>36000</v>
          </cell>
          <cell r="T71">
            <v>0</v>
          </cell>
          <cell r="U71" t="str">
            <v>1-3-405</v>
          </cell>
          <cell r="V71" t="str">
            <v>代远游</v>
          </cell>
          <cell r="X71">
            <v>43902.439024390202</v>
          </cell>
        </row>
        <row r="72">
          <cell r="B72" t="str">
            <v>车位181</v>
          </cell>
          <cell r="D72">
            <v>13.2</v>
          </cell>
          <cell r="G72">
            <v>80000</v>
          </cell>
          <cell r="L72" t="str">
            <v>吴建波；章丽丽</v>
          </cell>
          <cell r="M72">
            <v>44172</v>
          </cell>
          <cell r="N72">
            <v>44172</v>
          </cell>
          <cell r="P72">
            <v>40000</v>
          </cell>
          <cell r="Q72">
            <v>0.9</v>
          </cell>
          <cell r="R72">
            <v>36000</v>
          </cell>
          <cell r="S72">
            <v>36000</v>
          </cell>
          <cell r="T72">
            <v>0</v>
          </cell>
          <cell r="U72" t="str">
            <v>1-3-706</v>
          </cell>
          <cell r="V72" t="str">
            <v>王陈淼</v>
          </cell>
          <cell r="X72">
            <v>43902.439024390202</v>
          </cell>
        </row>
        <row r="73">
          <cell r="B73" t="str">
            <v>车位182</v>
          </cell>
          <cell r="D73">
            <v>22.6</v>
          </cell>
          <cell r="G73">
            <v>80000</v>
          </cell>
          <cell r="T73">
            <v>0</v>
          </cell>
          <cell r="X73">
            <v>80000</v>
          </cell>
        </row>
        <row r="74">
          <cell r="B74" t="str">
            <v>车位183</v>
          </cell>
          <cell r="D74">
            <v>26.4</v>
          </cell>
          <cell r="G74">
            <v>80000</v>
          </cell>
          <cell r="T74">
            <v>0</v>
          </cell>
          <cell r="X74">
            <v>80000</v>
          </cell>
        </row>
        <row r="75">
          <cell r="B75" t="str">
            <v>车位184</v>
          </cell>
          <cell r="D75">
            <v>26.4</v>
          </cell>
          <cell r="G75">
            <v>80000</v>
          </cell>
          <cell r="T75">
            <v>0</v>
          </cell>
          <cell r="X75">
            <v>80000</v>
          </cell>
        </row>
        <row r="76">
          <cell r="B76" t="str">
            <v>车位185</v>
          </cell>
          <cell r="D76">
            <v>26.4</v>
          </cell>
          <cell r="G76">
            <v>80000</v>
          </cell>
          <cell r="T76">
            <v>0</v>
          </cell>
          <cell r="X76">
            <v>80000</v>
          </cell>
        </row>
        <row r="77">
          <cell r="B77" t="str">
            <v>车位186</v>
          </cell>
          <cell r="D77">
            <v>13.2</v>
          </cell>
          <cell r="G77">
            <v>80000</v>
          </cell>
          <cell r="L77" t="str">
            <v>韩艳丽</v>
          </cell>
          <cell r="M77">
            <v>44171</v>
          </cell>
          <cell r="N77">
            <v>44204</v>
          </cell>
          <cell r="P77">
            <v>30000</v>
          </cell>
          <cell r="Q77">
            <v>0.9</v>
          </cell>
          <cell r="R77">
            <v>45000</v>
          </cell>
          <cell r="S77">
            <v>45000</v>
          </cell>
          <cell r="T77">
            <v>0</v>
          </cell>
          <cell r="U77" t="str">
            <v>2-1-401</v>
          </cell>
          <cell r="V77" t="str">
            <v>刘慧芳</v>
          </cell>
          <cell r="X77">
            <v>54878.048780487799</v>
          </cell>
        </row>
        <row r="78">
          <cell r="B78" t="str">
            <v>车位187</v>
          </cell>
          <cell r="D78">
            <v>13.2</v>
          </cell>
          <cell r="G78">
            <v>80000</v>
          </cell>
          <cell r="L78" t="str">
            <v>应海燕</v>
          </cell>
          <cell r="M78">
            <v>44171</v>
          </cell>
          <cell r="N78">
            <v>44202</v>
          </cell>
          <cell r="P78">
            <v>30000</v>
          </cell>
          <cell r="Q78">
            <v>0.9</v>
          </cell>
          <cell r="R78">
            <v>45000</v>
          </cell>
          <cell r="S78">
            <v>45000</v>
          </cell>
          <cell r="T78">
            <v>0</v>
          </cell>
          <cell r="U78" t="str">
            <v>2-1-502</v>
          </cell>
          <cell r="V78" t="str">
            <v>孙永亮</v>
          </cell>
          <cell r="X78">
            <v>54878.048780487799</v>
          </cell>
        </row>
        <row r="79">
          <cell r="B79" t="str">
            <v>车位188</v>
          </cell>
          <cell r="D79">
            <v>13.2</v>
          </cell>
          <cell r="G79">
            <v>80000</v>
          </cell>
          <cell r="L79" t="str">
            <v>姚土忠</v>
          </cell>
          <cell r="M79">
            <v>44171</v>
          </cell>
          <cell r="N79">
            <v>44172</v>
          </cell>
          <cell r="P79">
            <v>41096</v>
          </cell>
          <cell r="Q79">
            <v>0.9</v>
          </cell>
          <cell r="R79">
            <v>35014</v>
          </cell>
          <cell r="S79">
            <v>35014</v>
          </cell>
          <cell r="T79">
            <v>0</v>
          </cell>
          <cell r="U79" t="str">
            <v>1-3-206</v>
          </cell>
          <cell r="V79" t="str">
            <v>潘小丹</v>
          </cell>
          <cell r="X79">
            <v>42700</v>
          </cell>
        </row>
        <row r="80">
          <cell r="B80" t="str">
            <v>车位189</v>
          </cell>
          <cell r="D80">
            <v>13.2</v>
          </cell>
          <cell r="G80">
            <v>80000</v>
          </cell>
          <cell r="L80" t="str">
            <v>李益</v>
          </cell>
          <cell r="M80">
            <v>44171</v>
          </cell>
          <cell r="N80">
            <v>44172</v>
          </cell>
          <cell r="P80">
            <v>30000</v>
          </cell>
          <cell r="Q80">
            <v>0.9</v>
          </cell>
          <cell r="R80">
            <v>45000</v>
          </cell>
          <cell r="S80">
            <v>45000</v>
          </cell>
          <cell r="T80">
            <v>0</v>
          </cell>
          <cell r="U80" t="str">
            <v>2-2-504</v>
          </cell>
          <cell r="V80" t="str">
            <v>王陈淼</v>
          </cell>
          <cell r="X80">
            <v>54878.048780487799</v>
          </cell>
        </row>
        <row r="81">
          <cell r="B81" t="str">
            <v>车位19</v>
          </cell>
          <cell r="D81">
            <v>13.2</v>
          </cell>
          <cell r="G81">
            <v>80000</v>
          </cell>
          <cell r="T81">
            <v>0</v>
          </cell>
          <cell r="X81">
            <v>80000</v>
          </cell>
        </row>
        <row r="82">
          <cell r="B82" t="str">
            <v>车位2</v>
          </cell>
          <cell r="D82">
            <v>13.2</v>
          </cell>
          <cell r="G82">
            <v>80000</v>
          </cell>
          <cell r="L82" t="str">
            <v>钱迪锋；单亚琴</v>
          </cell>
          <cell r="M82">
            <v>44172</v>
          </cell>
          <cell r="N82">
            <v>44172</v>
          </cell>
          <cell r="P82">
            <v>30000</v>
          </cell>
          <cell r="Q82">
            <v>0.9</v>
          </cell>
          <cell r="R82">
            <v>45000</v>
          </cell>
          <cell r="S82">
            <v>45000</v>
          </cell>
          <cell r="T82">
            <v>0</v>
          </cell>
          <cell r="U82" t="str">
            <v>8-3-406</v>
          </cell>
          <cell r="V82" t="str">
            <v>王萍</v>
          </cell>
          <cell r="X82">
            <v>54878.048780487799</v>
          </cell>
        </row>
        <row r="83">
          <cell r="B83" t="str">
            <v>车位20</v>
          </cell>
          <cell r="D83">
            <v>13.2</v>
          </cell>
          <cell r="G83">
            <v>80000</v>
          </cell>
          <cell r="T83">
            <v>0</v>
          </cell>
          <cell r="X83">
            <v>80000</v>
          </cell>
        </row>
        <row r="84">
          <cell r="B84" t="str">
            <v>车位205</v>
          </cell>
          <cell r="D84">
            <v>13.2</v>
          </cell>
          <cell r="G84">
            <v>80000</v>
          </cell>
          <cell r="T84">
            <v>0</v>
          </cell>
          <cell r="X84">
            <v>80000</v>
          </cell>
        </row>
        <row r="85">
          <cell r="B85" t="str">
            <v>车位21</v>
          </cell>
          <cell r="D85">
            <v>13.2</v>
          </cell>
          <cell r="G85">
            <v>80000</v>
          </cell>
          <cell r="T85">
            <v>0</v>
          </cell>
          <cell r="X85">
            <v>80000</v>
          </cell>
        </row>
        <row r="86">
          <cell r="B86" t="str">
            <v>车位22</v>
          </cell>
          <cell r="D86">
            <v>13.2</v>
          </cell>
          <cell r="G86">
            <v>80000</v>
          </cell>
          <cell r="T86">
            <v>0</v>
          </cell>
          <cell r="X86">
            <v>80000</v>
          </cell>
        </row>
        <row r="87">
          <cell r="B87" t="str">
            <v>车位23</v>
          </cell>
          <cell r="D87">
            <v>13.2</v>
          </cell>
          <cell r="G87">
            <v>80000</v>
          </cell>
          <cell r="T87">
            <v>0</v>
          </cell>
          <cell r="X87">
            <v>80000</v>
          </cell>
        </row>
        <row r="88">
          <cell r="B88" t="str">
            <v>车位24</v>
          </cell>
          <cell r="D88">
            <v>13.2</v>
          </cell>
          <cell r="G88">
            <v>80000</v>
          </cell>
          <cell r="T88">
            <v>0</v>
          </cell>
          <cell r="X88">
            <v>80000</v>
          </cell>
        </row>
        <row r="89">
          <cell r="B89" t="str">
            <v>车位25</v>
          </cell>
          <cell r="D89">
            <v>13.2</v>
          </cell>
          <cell r="G89">
            <v>80000</v>
          </cell>
          <cell r="T89">
            <v>0</v>
          </cell>
          <cell r="X89">
            <v>80000</v>
          </cell>
        </row>
        <row r="90">
          <cell r="B90" t="str">
            <v>车位26</v>
          </cell>
          <cell r="D90">
            <v>13.2</v>
          </cell>
          <cell r="G90">
            <v>80000</v>
          </cell>
          <cell r="L90" t="str">
            <v>周君</v>
          </cell>
          <cell r="M90">
            <v>44183</v>
          </cell>
          <cell r="N90">
            <v>44201</v>
          </cell>
          <cell r="P90">
            <v>3000</v>
          </cell>
          <cell r="Q90">
            <v>0.9</v>
          </cell>
          <cell r="R90">
            <v>45000</v>
          </cell>
          <cell r="S90">
            <v>45000</v>
          </cell>
          <cell r="T90">
            <v>0</v>
          </cell>
          <cell r="U90" t="str">
            <v>8-2-404</v>
          </cell>
          <cell r="V90" t="str">
            <v>潘小丹</v>
          </cell>
          <cell r="X90">
            <v>54878.048780487799</v>
          </cell>
        </row>
        <row r="91">
          <cell r="B91" t="str">
            <v>车位27</v>
          </cell>
          <cell r="D91">
            <v>13.2</v>
          </cell>
          <cell r="G91">
            <v>80000</v>
          </cell>
          <cell r="L91" t="str">
            <v>诸洪江</v>
          </cell>
          <cell r="M91">
            <v>44181</v>
          </cell>
          <cell r="N91">
            <v>44181</v>
          </cell>
          <cell r="P91">
            <v>30000</v>
          </cell>
          <cell r="Q91">
            <v>0.9</v>
          </cell>
          <cell r="R91">
            <v>45000</v>
          </cell>
          <cell r="S91">
            <v>45000</v>
          </cell>
          <cell r="T91">
            <v>0</v>
          </cell>
          <cell r="U91" t="str">
            <v>8-1-202</v>
          </cell>
          <cell r="V91" t="str">
            <v>王陈淼</v>
          </cell>
          <cell r="X91">
            <v>54878.048780487799</v>
          </cell>
        </row>
        <row r="92">
          <cell r="B92" t="str">
            <v>车位28</v>
          </cell>
          <cell r="D92">
            <v>13.2</v>
          </cell>
          <cell r="G92">
            <v>80000</v>
          </cell>
          <cell r="T92">
            <v>0</v>
          </cell>
          <cell r="X92">
            <v>80000</v>
          </cell>
        </row>
        <row r="93">
          <cell r="B93" t="str">
            <v>车位29</v>
          </cell>
          <cell r="D93">
            <v>13.2</v>
          </cell>
          <cell r="G93">
            <v>80000</v>
          </cell>
          <cell r="L93" t="str">
            <v>曹休波</v>
          </cell>
          <cell r="M93">
            <v>44171</v>
          </cell>
          <cell r="N93">
            <v>44172</v>
          </cell>
          <cell r="P93">
            <v>40000</v>
          </cell>
          <cell r="Q93">
            <v>0.9</v>
          </cell>
          <cell r="R93">
            <v>36000</v>
          </cell>
          <cell r="S93">
            <v>36000</v>
          </cell>
          <cell r="T93">
            <v>0</v>
          </cell>
          <cell r="U93" t="str">
            <v>8-2-303</v>
          </cell>
          <cell r="V93" t="str">
            <v>王陈淼</v>
          </cell>
          <cell r="X93">
            <v>43902.439024390202</v>
          </cell>
        </row>
        <row r="94">
          <cell r="B94" t="str">
            <v>车位3</v>
          </cell>
          <cell r="D94">
            <v>13.2</v>
          </cell>
          <cell r="G94">
            <v>80000</v>
          </cell>
          <cell r="T94">
            <v>0</v>
          </cell>
          <cell r="X94">
            <v>80000</v>
          </cell>
        </row>
        <row r="95">
          <cell r="B95" t="str">
            <v>车位30</v>
          </cell>
          <cell r="D95">
            <v>13.2</v>
          </cell>
          <cell r="G95">
            <v>80000</v>
          </cell>
          <cell r="L95" t="str">
            <v>沈路伟;姚建素</v>
          </cell>
          <cell r="M95">
            <v>44171</v>
          </cell>
          <cell r="N95">
            <v>44171</v>
          </cell>
          <cell r="P95">
            <v>30000</v>
          </cell>
          <cell r="Q95">
            <v>0.9</v>
          </cell>
          <cell r="R95">
            <v>45000</v>
          </cell>
          <cell r="S95">
            <v>45000</v>
          </cell>
          <cell r="T95">
            <v>0</v>
          </cell>
          <cell r="U95" t="str">
            <v>8-2-804</v>
          </cell>
          <cell r="V95" t="str">
            <v>代远游</v>
          </cell>
          <cell r="X95">
            <v>54878.048780487799</v>
          </cell>
        </row>
        <row r="96">
          <cell r="B96" t="str">
            <v>车位31</v>
          </cell>
          <cell r="D96">
            <v>13.2</v>
          </cell>
          <cell r="G96">
            <v>80000</v>
          </cell>
          <cell r="L96" t="str">
            <v>吴铱炯</v>
          </cell>
          <cell r="M96">
            <v>44171</v>
          </cell>
          <cell r="N96">
            <v>44171</v>
          </cell>
          <cell r="P96">
            <v>30000</v>
          </cell>
          <cell r="Q96">
            <v>0.9</v>
          </cell>
          <cell r="R96">
            <v>45000</v>
          </cell>
          <cell r="S96">
            <v>45000</v>
          </cell>
          <cell r="T96">
            <v>0</v>
          </cell>
          <cell r="U96" t="str">
            <v>8-2-503</v>
          </cell>
          <cell r="V96" t="str">
            <v>代远游</v>
          </cell>
          <cell r="X96">
            <v>54878.048780487799</v>
          </cell>
        </row>
        <row r="97">
          <cell r="B97" t="str">
            <v>车位32</v>
          </cell>
          <cell r="D97">
            <v>13.2</v>
          </cell>
          <cell r="G97">
            <v>80000</v>
          </cell>
          <cell r="T97">
            <v>0</v>
          </cell>
          <cell r="X97">
            <v>80000</v>
          </cell>
        </row>
        <row r="98">
          <cell r="B98" t="str">
            <v>车位33</v>
          </cell>
          <cell r="D98">
            <v>13.2</v>
          </cell>
          <cell r="G98">
            <v>80000</v>
          </cell>
          <cell r="T98">
            <v>0</v>
          </cell>
          <cell r="X98">
            <v>80000</v>
          </cell>
        </row>
        <row r="99">
          <cell r="B99" t="str">
            <v>车位34</v>
          </cell>
          <cell r="D99">
            <v>13.2</v>
          </cell>
          <cell r="G99">
            <v>80000</v>
          </cell>
          <cell r="L99" t="str">
            <v>熊张伟</v>
          </cell>
          <cell r="M99">
            <v>44177</v>
          </cell>
          <cell r="N99">
            <v>44177</v>
          </cell>
          <cell r="P99">
            <v>30000</v>
          </cell>
          <cell r="Q99">
            <v>0.9</v>
          </cell>
          <cell r="R99">
            <v>45000</v>
          </cell>
          <cell r="S99">
            <v>45000</v>
          </cell>
          <cell r="T99">
            <v>0</v>
          </cell>
          <cell r="U99" t="str">
            <v>8-2-604</v>
          </cell>
          <cell r="V99" t="str">
            <v>楼彧</v>
          </cell>
          <cell r="X99">
            <v>54878.048780487799</v>
          </cell>
        </row>
        <row r="100">
          <cell r="B100" t="str">
            <v>车位35</v>
          </cell>
          <cell r="D100">
            <v>13.2</v>
          </cell>
          <cell r="G100">
            <v>80000</v>
          </cell>
          <cell r="T100">
            <v>0</v>
          </cell>
          <cell r="X100">
            <v>80000</v>
          </cell>
        </row>
        <row r="101">
          <cell r="B101" t="str">
            <v>车位36</v>
          </cell>
          <cell r="D101">
            <v>13.2</v>
          </cell>
          <cell r="G101">
            <v>80000</v>
          </cell>
          <cell r="L101" t="str">
            <v>卢庆云</v>
          </cell>
          <cell r="M101">
            <v>44171</v>
          </cell>
          <cell r="N101">
            <v>44171</v>
          </cell>
          <cell r="P101">
            <v>30000</v>
          </cell>
          <cell r="Q101">
            <v>0.9</v>
          </cell>
          <cell r="R101">
            <v>45000</v>
          </cell>
          <cell r="S101">
            <v>45000</v>
          </cell>
          <cell r="T101">
            <v>0</v>
          </cell>
          <cell r="U101" t="str">
            <v>8-1-402</v>
          </cell>
          <cell r="V101" t="str">
            <v>楼彧</v>
          </cell>
          <cell r="X101">
            <v>54878.048780487799</v>
          </cell>
        </row>
        <row r="102">
          <cell r="B102" t="str">
            <v>车位37</v>
          </cell>
          <cell r="D102">
            <v>13.2</v>
          </cell>
          <cell r="G102">
            <v>80000</v>
          </cell>
          <cell r="L102" t="str">
            <v>严迪锋;孟叶青</v>
          </cell>
          <cell r="M102">
            <v>44171</v>
          </cell>
          <cell r="N102">
            <v>44171</v>
          </cell>
          <cell r="P102">
            <v>30000</v>
          </cell>
          <cell r="Q102">
            <v>0.9</v>
          </cell>
          <cell r="R102">
            <v>45000</v>
          </cell>
          <cell r="S102">
            <v>45000</v>
          </cell>
          <cell r="T102">
            <v>0</v>
          </cell>
          <cell r="U102" t="str">
            <v>6-1-602</v>
          </cell>
          <cell r="V102" t="str">
            <v>代远游</v>
          </cell>
          <cell r="X102">
            <v>54878.048780487799</v>
          </cell>
        </row>
        <row r="103">
          <cell r="B103" t="str">
            <v>车位38</v>
          </cell>
          <cell r="D103">
            <v>13.2</v>
          </cell>
          <cell r="G103">
            <v>80000</v>
          </cell>
          <cell r="T103">
            <v>0</v>
          </cell>
          <cell r="X103">
            <v>80000</v>
          </cell>
        </row>
        <row r="104">
          <cell r="B104" t="str">
            <v>车位39</v>
          </cell>
          <cell r="D104">
            <v>13.2</v>
          </cell>
          <cell r="G104">
            <v>80000</v>
          </cell>
          <cell r="T104">
            <v>0</v>
          </cell>
          <cell r="X104">
            <v>80000</v>
          </cell>
        </row>
        <row r="105">
          <cell r="B105" t="str">
            <v>车位4</v>
          </cell>
          <cell r="D105">
            <v>13.2</v>
          </cell>
          <cell r="G105">
            <v>80000</v>
          </cell>
          <cell r="L105" t="str">
            <v>章银芳</v>
          </cell>
          <cell r="M105">
            <v>44173</v>
          </cell>
          <cell r="N105">
            <v>44176</v>
          </cell>
          <cell r="P105">
            <v>30000</v>
          </cell>
          <cell r="Q105">
            <v>0.9</v>
          </cell>
          <cell r="R105">
            <v>45000</v>
          </cell>
          <cell r="S105">
            <v>45000</v>
          </cell>
          <cell r="T105">
            <v>0</v>
          </cell>
          <cell r="U105" t="str">
            <v>8-3-705</v>
          </cell>
          <cell r="V105" t="str">
            <v>楼彧</v>
          </cell>
          <cell r="X105">
            <v>54878.048780487799</v>
          </cell>
        </row>
        <row r="106">
          <cell r="B106" t="str">
            <v>车位40</v>
          </cell>
          <cell r="D106">
            <v>13.2</v>
          </cell>
          <cell r="G106">
            <v>80000</v>
          </cell>
          <cell r="T106">
            <v>0</v>
          </cell>
          <cell r="X106">
            <v>80000</v>
          </cell>
        </row>
        <row r="107">
          <cell r="B107" t="str">
            <v>车位41</v>
          </cell>
          <cell r="D107">
            <v>13.2</v>
          </cell>
          <cell r="G107">
            <v>80000</v>
          </cell>
          <cell r="T107">
            <v>0</v>
          </cell>
          <cell r="X107">
            <v>80000</v>
          </cell>
        </row>
        <row r="108">
          <cell r="B108" t="str">
            <v>车位42</v>
          </cell>
          <cell r="D108">
            <v>13.2</v>
          </cell>
          <cell r="G108">
            <v>80000</v>
          </cell>
          <cell r="L108" t="str">
            <v>顾佳超</v>
          </cell>
          <cell r="M108">
            <v>44174</v>
          </cell>
          <cell r="N108">
            <v>44174</v>
          </cell>
          <cell r="P108">
            <v>30000</v>
          </cell>
          <cell r="Q108">
            <v>0.9</v>
          </cell>
          <cell r="R108">
            <v>45000</v>
          </cell>
          <cell r="S108">
            <v>45000</v>
          </cell>
          <cell r="T108">
            <v>0</v>
          </cell>
          <cell r="U108" t="str">
            <v>8-3-306</v>
          </cell>
          <cell r="V108" t="str">
            <v>楼彧</v>
          </cell>
          <cell r="X108">
            <v>54878.048780487799</v>
          </cell>
        </row>
        <row r="109">
          <cell r="B109" t="str">
            <v>车位43</v>
          </cell>
          <cell r="D109">
            <v>13.2</v>
          </cell>
          <cell r="G109">
            <v>80000</v>
          </cell>
          <cell r="T109">
            <v>0</v>
          </cell>
          <cell r="X109">
            <v>80000</v>
          </cell>
        </row>
        <row r="110">
          <cell r="B110" t="str">
            <v>车位44</v>
          </cell>
          <cell r="D110">
            <v>13.2</v>
          </cell>
          <cell r="G110">
            <v>80000</v>
          </cell>
          <cell r="T110">
            <v>0</v>
          </cell>
          <cell r="X110">
            <v>80000</v>
          </cell>
        </row>
        <row r="111">
          <cell r="B111" t="str">
            <v>车位45</v>
          </cell>
          <cell r="D111">
            <v>13.2</v>
          </cell>
          <cell r="G111">
            <v>80000</v>
          </cell>
          <cell r="T111">
            <v>0</v>
          </cell>
          <cell r="X111">
            <v>80000</v>
          </cell>
        </row>
        <row r="112">
          <cell r="B112" t="str">
            <v>车位46</v>
          </cell>
          <cell r="D112">
            <v>13.2</v>
          </cell>
          <cell r="G112">
            <v>80000</v>
          </cell>
          <cell r="T112">
            <v>0</v>
          </cell>
          <cell r="X112">
            <v>80000</v>
          </cell>
        </row>
        <row r="113">
          <cell r="B113" t="str">
            <v>车位47</v>
          </cell>
          <cell r="D113">
            <v>13.2</v>
          </cell>
          <cell r="G113">
            <v>80000</v>
          </cell>
          <cell r="T113">
            <v>0</v>
          </cell>
          <cell r="X113">
            <v>80000</v>
          </cell>
        </row>
        <row r="114">
          <cell r="B114" t="str">
            <v>车位48</v>
          </cell>
          <cell r="D114">
            <v>13.2</v>
          </cell>
          <cell r="G114">
            <v>80000</v>
          </cell>
          <cell r="T114">
            <v>0</v>
          </cell>
          <cell r="X114">
            <v>80000</v>
          </cell>
        </row>
        <row r="115">
          <cell r="B115" t="str">
            <v>车位49</v>
          </cell>
          <cell r="D115">
            <v>13.2</v>
          </cell>
          <cell r="G115">
            <v>80000</v>
          </cell>
          <cell r="T115">
            <v>0</v>
          </cell>
          <cell r="X115">
            <v>80000</v>
          </cell>
        </row>
        <row r="116">
          <cell r="B116" t="str">
            <v>车位5</v>
          </cell>
          <cell r="D116">
            <v>13.2</v>
          </cell>
          <cell r="G116">
            <v>80000</v>
          </cell>
          <cell r="L116" t="str">
            <v>戚清云</v>
          </cell>
          <cell r="M116">
            <v>44185</v>
          </cell>
          <cell r="N116">
            <v>44185</v>
          </cell>
          <cell r="P116">
            <v>40000</v>
          </cell>
          <cell r="Q116">
            <v>0.9</v>
          </cell>
          <cell r="R116">
            <v>36000</v>
          </cell>
          <cell r="S116">
            <v>36000</v>
          </cell>
          <cell r="T116">
            <v>0</v>
          </cell>
          <cell r="U116" t="str">
            <v>6-1-302</v>
          </cell>
          <cell r="V116" t="str">
            <v>孙永亮</v>
          </cell>
          <cell r="X116">
            <v>43902.439024390202</v>
          </cell>
        </row>
        <row r="117">
          <cell r="B117" t="str">
            <v>车位50</v>
          </cell>
          <cell r="D117">
            <v>13.2</v>
          </cell>
          <cell r="G117">
            <v>80000</v>
          </cell>
          <cell r="T117">
            <v>0</v>
          </cell>
          <cell r="X117">
            <v>80000</v>
          </cell>
        </row>
        <row r="118">
          <cell r="B118" t="str">
            <v>车位51</v>
          </cell>
          <cell r="D118">
            <v>13.2</v>
          </cell>
          <cell r="G118">
            <v>80000</v>
          </cell>
          <cell r="L118" t="str">
            <v>张春阳</v>
          </cell>
          <cell r="M118">
            <v>44168</v>
          </cell>
          <cell r="P118" t="str">
            <v>整个车位</v>
          </cell>
          <cell r="Q118" t="str">
            <v>/</v>
          </cell>
          <cell r="R118">
            <v>1</v>
          </cell>
          <cell r="S118">
            <v>1</v>
          </cell>
          <cell r="T118">
            <v>0</v>
          </cell>
          <cell r="U118" t="str">
            <v>7-1-501</v>
          </cell>
          <cell r="V118" t="str">
            <v>王萍</v>
          </cell>
          <cell r="W118" t="str">
            <v>叠墅客户赠送整个车位</v>
          </cell>
          <cell r="X118">
            <v>80000</v>
          </cell>
        </row>
        <row r="119">
          <cell r="B119" t="str">
            <v>车位52</v>
          </cell>
          <cell r="D119">
            <v>13.2</v>
          </cell>
          <cell r="G119">
            <v>80000</v>
          </cell>
          <cell r="L119" t="str">
            <v>陈宇</v>
          </cell>
          <cell r="M119">
            <v>44169</v>
          </cell>
          <cell r="N119">
            <v>44172</v>
          </cell>
          <cell r="P119" t="str">
            <v>整个车位</v>
          </cell>
          <cell r="Q119" t="str">
            <v>/</v>
          </cell>
          <cell r="R119">
            <v>1</v>
          </cell>
          <cell r="S119">
            <v>1</v>
          </cell>
          <cell r="T119">
            <v>0</v>
          </cell>
          <cell r="U119" t="str">
            <v>7-1-301</v>
          </cell>
          <cell r="V119" t="str">
            <v>潘小丹</v>
          </cell>
          <cell r="W119" t="str">
            <v>叠墅客户赠送整个车位</v>
          </cell>
          <cell r="X119">
            <v>80000</v>
          </cell>
        </row>
        <row r="120">
          <cell r="B120" t="str">
            <v>车位53</v>
          </cell>
          <cell r="D120">
            <v>13.2</v>
          </cell>
          <cell r="G120">
            <v>80000</v>
          </cell>
          <cell r="L120" t="str">
            <v>任栋栋</v>
          </cell>
          <cell r="M120">
            <v>44172</v>
          </cell>
          <cell r="N120">
            <v>44172</v>
          </cell>
          <cell r="P120">
            <v>40000</v>
          </cell>
          <cell r="Q120">
            <v>0.9</v>
          </cell>
          <cell r="R120">
            <v>36000</v>
          </cell>
          <cell r="S120">
            <v>36000</v>
          </cell>
          <cell r="T120">
            <v>0</v>
          </cell>
          <cell r="U120" t="str">
            <v>7-1-302</v>
          </cell>
          <cell r="V120" t="str">
            <v>潘小丹</v>
          </cell>
          <cell r="X120">
            <v>43902.439024390202</v>
          </cell>
        </row>
        <row r="121">
          <cell r="B121" t="str">
            <v>车位54</v>
          </cell>
          <cell r="D121">
            <v>13.2</v>
          </cell>
          <cell r="G121">
            <v>80000</v>
          </cell>
          <cell r="T121">
            <v>0</v>
          </cell>
          <cell r="X121">
            <v>80000</v>
          </cell>
        </row>
        <row r="122">
          <cell r="B122" t="str">
            <v>车位55</v>
          </cell>
          <cell r="D122">
            <v>13.2</v>
          </cell>
          <cell r="G122">
            <v>80000</v>
          </cell>
          <cell r="T122">
            <v>0</v>
          </cell>
          <cell r="X122">
            <v>80000</v>
          </cell>
        </row>
        <row r="123">
          <cell r="B123" t="str">
            <v>车位56</v>
          </cell>
          <cell r="D123">
            <v>13.2</v>
          </cell>
          <cell r="G123">
            <v>80000</v>
          </cell>
          <cell r="T123">
            <v>0</v>
          </cell>
          <cell r="X123">
            <v>80000</v>
          </cell>
        </row>
        <row r="124">
          <cell r="B124" t="str">
            <v>车位57</v>
          </cell>
          <cell r="D124">
            <v>13.2</v>
          </cell>
          <cell r="G124">
            <v>80000</v>
          </cell>
          <cell r="T124">
            <v>0</v>
          </cell>
          <cell r="X124">
            <v>80000</v>
          </cell>
        </row>
        <row r="125">
          <cell r="B125" t="str">
            <v>车位58</v>
          </cell>
          <cell r="D125">
            <v>13.2</v>
          </cell>
          <cell r="G125">
            <v>80000</v>
          </cell>
          <cell r="L125" t="str">
            <v>林桢；吴隆珍</v>
          </cell>
          <cell r="M125">
            <v>44213</v>
          </cell>
          <cell r="N125">
            <v>44213</v>
          </cell>
          <cell r="P125">
            <v>30000</v>
          </cell>
          <cell r="Q125">
            <v>0.9</v>
          </cell>
          <cell r="R125">
            <v>45000</v>
          </cell>
          <cell r="S125">
            <v>45000</v>
          </cell>
          <cell r="T125">
            <v>0</v>
          </cell>
          <cell r="U125" t="str">
            <v>5-3-306</v>
          </cell>
          <cell r="V125" t="str">
            <v>刘慧芳</v>
          </cell>
          <cell r="X125">
            <v>54878.048780487799</v>
          </cell>
        </row>
        <row r="126">
          <cell r="B126" t="str">
            <v>车位59</v>
          </cell>
          <cell r="D126">
            <v>13.2</v>
          </cell>
          <cell r="G126">
            <v>80000</v>
          </cell>
          <cell r="L126" t="str">
            <v>干科萍；张建君</v>
          </cell>
          <cell r="M126">
            <v>44168</v>
          </cell>
          <cell r="N126">
            <v>44172</v>
          </cell>
          <cell r="P126" t="str">
            <v>整个车位</v>
          </cell>
          <cell r="Q126" t="str">
            <v>/</v>
          </cell>
          <cell r="R126">
            <v>1</v>
          </cell>
          <cell r="S126">
            <v>1</v>
          </cell>
          <cell r="T126">
            <v>0</v>
          </cell>
          <cell r="U126" t="str">
            <v>5-2-103</v>
          </cell>
          <cell r="V126" t="str">
            <v>潘小丹</v>
          </cell>
          <cell r="W126" t="str">
            <v>叠墅客户赠送整个车位</v>
          </cell>
          <cell r="X126">
            <v>80000</v>
          </cell>
        </row>
        <row r="127">
          <cell r="B127" t="str">
            <v>车位6</v>
          </cell>
          <cell r="D127">
            <v>13.2</v>
          </cell>
          <cell r="G127">
            <v>80000</v>
          </cell>
          <cell r="L127" t="str">
            <v>谢军迪;张超男</v>
          </cell>
          <cell r="M127">
            <v>44171</v>
          </cell>
          <cell r="N127">
            <v>44172</v>
          </cell>
          <cell r="P127">
            <v>30000</v>
          </cell>
          <cell r="Q127">
            <v>0.9</v>
          </cell>
          <cell r="R127">
            <v>45000</v>
          </cell>
          <cell r="S127">
            <v>45000</v>
          </cell>
          <cell r="T127">
            <v>0</v>
          </cell>
          <cell r="U127" t="str">
            <v>8-2-703</v>
          </cell>
          <cell r="V127" t="str">
            <v>楼彧</v>
          </cell>
          <cell r="X127">
            <v>54878.048780487799</v>
          </cell>
        </row>
        <row r="128">
          <cell r="B128" t="str">
            <v>车位60</v>
          </cell>
          <cell r="D128">
            <v>13.2</v>
          </cell>
          <cell r="G128">
            <v>80000</v>
          </cell>
          <cell r="L128" t="str">
            <v>干科萍；张建君</v>
          </cell>
          <cell r="M128">
            <v>44168</v>
          </cell>
          <cell r="N128">
            <v>44172</v>
          </cell>
          <cell r="P128" t="str">
            <v>整个车位</v>
          </cell>
          <cell r="Q128" t="str">
            <v>/</v>
          </cell>
          <cell r="R128">
            <v>1</v>
          </cell>
          <cell r="S128">
            <v>1</v>
          </cell>
          <cell r="T128">
            <v>0</v>
          </cell>
          <cell r="U128" t="str">
            <v>5-2-103</v>
          </cell>
          <cell r="V128" t="str">
            <v>潘小丹</v>
          </cell>
          <cell r="W128" t="str">
            <v>叠墅客户赠送整个车位</v>
          </cell>
          <cell r="X128">
            <v>80000</v>
          </cell>
        </row>
        <row r="129">
          <cell r="B129" t="str">
            <v>车位61</v>
          </cell>
          <cell r="D129">
            <v>13.2</v>
          </cell>
          <cell r="G129">
            <v>80000</v>
          </cell>
          <cell r="L129" t="str">
            <v>干科萍；张建君</v>
          </cell>
          <cell r="M129">
            <v>44168</v>
          </cell>
          <cell r="N129">
            <v>44172</v>
          </cell>
          <cell r="P129" t="str">
            <v>整个车位</v>
          </cell>
          <cell r="Q129" t="str">
            <v>/</v>
          </cell>
          <cell r="R129">
            <v>1</v>
          </cell>
          <cell r="S129">
            <v>1</v>
          </cell>
          <cell r="T129">
            <v>0</v>
          </cell>
          <cell r="U129" t="str">
            <v>5-2-103</v>
          </cell>
          <cell r="V129" t="str">
            <v>潘小丹</v>
          </cell>
          <cell r="W129" t="str">
            <v>叠墅客户赠送整个车位</v>
          </cell>
          <cell r="X129">
            <v>80000</v>
          </cell>
        </row>
        <row r="130">
          <cell r="B130" t="str">
            <v>车位62</v>
          </cell>
          <cell r="D130">
            <v>13.2</v>
          </cell>
          <cell r="G130">
            <v>80000</v>
          </cell>
          <cell r="L130" t="str">
            <v>顾晓锦</v>
          </cell>
          <cell r="M130">
            <v>44169</v>
          </cell>
          <cell r="P130" t="str">
            <v>整个车位</v>
          </cell>
          <cell r="Q130" t="str">
            <v>/</v>
          </cell>
          <cell r="R130">
            <v>1</v>
          </cell>
          <cell r="S130">
            <v>1</v>
          </cell>
          <cell r="T130">
            <v>0</v>
          </cell>
          <cell r="U130" t="str">
            <v>5-2-104</v>
          </cell>
          <cell r="V130" t="str">
            <v>代远游</v>
          </cell>
          <cell r="W130" t="str">
            <v>叠墅客户赠送整个车位</v>
          </cell>
          <cell r="X130">
            <v>80000</v>
          </cell>
        </row>
        <row r="131">
          <cell r="B131" t="str">
            <v>车位63</v>
          </cell>
          <cell r="D131">
            <v>13.2</v>
          </cell>
          <cell r="G131">
            <v>80000</v>
          </cell>
          <cell r="L131" t="str">
            <v>顾晓锦</v>
          </cell>
          <cell r="M131">
            <v>44169</v>
          </cell>
          <cell r="P131" t="str">
            <v>整个车位</v>
          </cell>
          <cell r="Q131" t="str">
            <v>/</v>
          </cell>
          <cell r="R131">
            <v>1</v>
          </cell>
          <cell r="S131">
            <v>1</v>
          </cell>
          <cell r="T131">
            <v>0</v>
          </cell>
          <cell r="U131" t="str">
            <v>5-2-104</v>
          </cell>
          <cell r="V131" t="str">
            <v>代远游</v>
          </cell>
          <cell r="W131" t="str">
            <v>叠墅客户赠送整个车位</v>
          </cell>
          <cell r="X131">
            <v>80000</v>
          </cell>
        </row>
        <row r="132">
          <cell r="B132" t="str">
            <v>车位64</v>
          </cell>
          <cell r="D132">
            <v>13.2</v>
          </cell>
          <cell r="G132">
            <v>80000</v>
          </cell>
          <cell r="L132" t="str">
            <v>顾晓锦</v>
          </cell>
          <cell r="M132">
            <v>44169</v>
          </cell>
          <cell r="P132" t="str">
            <v>整个车位</v>
          </cell>
          <cell r="Q132" t="str">
            <v>/</v>
          </cell>
          <cell r="R132">
            <v>1</v>
          </cell>
          <cell r="S132">
            <v>1</v>
          </cell>
          <cell r="T132">
            <v>0</v>
          </cell>
          <cell r="U132" t="str">
            <v>5-2-104</v>
          </cell>
          <cell r="V132" t="str">
            <v>代远游</v>
          </cell>
          <cell r="W132" t="str">
            <v>叠墅客户赠送整个车位</v>
          </cell>
          <cell r="X132">
            <v>80000</v>
          </cell>
        </row>
        <row r="133">
          <cell r="B133" t="str">
            <v>车位65</v>
          </cell>
          <cell r="D133">
            <v>13.2</v>
          </cell>
          <cell r="G133">
            <v>80000</v>
          </cell>
          <cell r="L133" t="str">
            <v>杨依娜；陈志朋</v>
          </cell>
          <cell r="M133">
            <v>44185</v>
          </cell>
          <cell r="N133">
            <v>44185</v>
          </cell>
          <cell r="P133">
            <v>0</v>
          </cell>
          <cell r="Q133">
            <v>0.9</v>
          </cell>
          <cell r="R133">
            <v>72000</v>
          </cell>
          <cell r="S133">
            <v>72000</v>
          </cell>
          <cell r="T133">
            <v>0</v>
          </cell>
          <cell r="U133" t="str">
            <v>5-3-106</v>
          </cell>
          <cell r="V133" t="str">
            <v>代远游</v>
          </cell>
          <cell r="X133">
            <v>87804.878048780505</v>
          </cell>
        </row>
        <row r="134">
          <cell r="B134" t="str">
            <v>车位66</v>
          </cell>
          <cell r="D134">
            <v>13.2</v>
          </cell>
          <cell r="G134">
            <v>80000</v>
          </cell>
          <cell r="L134" t="str">
            <v>杨依娜；陈志朋</v>
          </cell>
          <cell r="M134">
            <v>44168</v>
          </cell>
          <cell r="P134" t="str">
            <v>整个车位</v>
          </cell>
          <cell r="Q134" t="str">
            <v>/</v>
          </cell>
          <cell r="R134">
            <v>1</v>
          </cell>
          <cell r="S134">
            <v>1</v>
          </cell>
          <cell r="T134">
            <v>0</v>
          </cell>
          <cell r="U134" t="str">
            <v>5-3-106</v>
          </cell>
          <cell r="V134" t="str">
            <v>代远游</v>
          </cell>
          <cell r="W134" t="str">
            <v>叠墅客户赠送整个车位</v>
          </cell>
          <cell r="X134">
            <v>80000</v>
          </cell>
        </row>
        <row r="135">
          <cell r="B135" t="str">
            <v>车位67</v>
          </cell>
          <cell r="D135">
            <v>13.2</v>
          </cell>
          <cell r="G135">
            <v>80000</v>
          </cell>
          <cell r="L135" t="str">
            <v>杨依娜；陈志朋</v>
          </cell>
          <cell r="M135">
            <v>44168</v>
          </cell>
          <cell r="P135" t="str">
            <v>整个车位</v>
          </cell>
          <cell r="Q135" t="str">
            <v>/</v>
          </cell>
          <cell r="R135">
            <v>1</v>
          </cell>
          <cell r="S135">
            <v>1</v>
          </cell>
          <cell r="T135">
            <v>0</v>
          </cell>
          <cell r="U135" t="str">
            <v>5-3-106</v>
          </cell>
          <cell r="V135" t="str">
            <v>代远游</v>
          </cell>
          <cell r="W135" t="str">
            <v>叠墅客户赠送整个车位</v>
          </cell>
          <cell r="X135">
            <v>80000</v>
          </cell>
        </row>
        <row r="136">
          <cell r="B136" t="str">
            <v>车位68</v>
          </cell>
          <cell r="D136">
            <v>14.88</v>
          </cell>
          <cell r="G136">
            <v>80000</v>
          </cell>
          <cell r="T136">
            <v>0</v>
          </cell>
          <cell r="X136">
            <v>80000</v>
          </cell>
        </row>
        <row r="137">
          <cell r="B137" t="str">
            <v>车位69</v>
          </cell>
          <cell r="D137">
            <v>13.2</v>
          </cell>
          <cell r="G137">
            <v>80000</v>
          </cell>
          <cell r="L137" t="str">
            <v>杨依娜；陈志朋</v>
          </cell>
          <cell r="M137">
            <v>44168</v>
          </cell>
          <cell r="P137" t="str">
            <v>整个车位</v>
          </cell>
          <cell r="Q137" t="str">
            <v>/</v>
          </cell>
          <cell r="R137">
            <v>1</v>
          </cell>
          <cell r="S137">
            <v>1</v>
          </cell>
          <cell r="T137">
            <v>0</v>
          </cell>
          <cell r="U137" t="str">
            <v>5-3-106</v>
          </cell>
          <cell r="V137" t="str">
            <v>代远游</v>
          </cell>
          <cell r="W137" t="str">
            <v>叠墅客户赠送整个车位</v>
          </cell>
          <cell r="X137">
            <v>80000</v>
          </cell>
        </row>
        <row r="138">
          <cell r="B138" t="str">
            <v>车位7</v>
          </cell>
          <cell r="D138">
            <v>13.2</v>
          </cell>
          <cell r="G138">
            <v>80000</v>
          </cell>
          <cell r="L138" t="str">
            <v>潘春莲</v>
          </cell>
          <cell r="M138">
            <v>44171</v>
          </cell>
          <cell r="N138">
            <v>44221</v>
          </cell>
          <cell r="P138">
            <v>40000</v>
          </cell>
          <cell r="Q138">
            <v>0.9</v>
          </cell>
          <cell r="R138">
            <v>36000</v>
          </cell>
          <cell r="S138">
            <v>36000</v>
          </cell>
          <cell r="T138">
            <v>0</v>
          </cell>
          <cell r="U138" t="str">
            <v>6-1-303</v>
          </cell>
          <cell r="V138" t="str">
            <v>熊燕浓</v>
          </cell>
          <cell r="X138">
            <v>43902.439024390202</v>
          </cell>
        </row>
        <row r="139">
          <cell r="B139" t="str">
            <v>车位70</v>
          </cell>
          <cell r="D139">
            <v>13.2</v>
          </cell>
          <cell r="G139">
            <v>80000</v>
          </cell>
          <cell r="L139" t="str">
            <v>姚依萍;倪军巍</v>
          </cell>
          <cell r="M139">
            <v>44171</v>
          </cell>
          <cell r="N139">
            <v>44172</v>
          </cell>
          <cell r="P139">
            <v>30000</v>
          </cell>
          <cell r="Q139">
            <v>0.9</v>
          </cell>
          <cell r="R139">
            <v>45000</v>
          </cell>
          <cell r="S139">
            <v>45000</v>
          </cell>
          <cell r="T139">
            <v>0</v>
          </cell>
          <cell r="U139" t="str">
            <v>6-1-701</v>
          </cell>
          <cell r="V139" t="str">
            <v>潘小丹</v>
          </cell>
          <cell r="X139">
            <v>54878.048780487799</v>
          </cell>
        </row>
        <row r="140">
          <cell r="B140" t="str">
            <v>车位71</v>
          </cell>
          <cell r="D140">
            <v>13.2</v>
          </cell>
          <cell r="G140">
            <v>80000</v>
          </cell>
          <cell r="T140">
            <v>0</v>
          </cell>
          <cell r="X140">
            <v>80000</v>
          </cell>
        </row>
        <row r="141">
          <cell r="B141" t="str">
            <v>车位72</v>
          </cell>
          <cell r="D141">
            <v>13.2</v>
          </cell>
          <cell r="G141">
            <v>80000</v>
          </cell>
          <cell r="L141" t="str">
            <v>邹红霞</v>
          </cell>
          <cell r="M141">
            <v>44237</v>
          </cell>
          <cell r="N141">
            <v>44237</v>
          </cell>
          <cell r="P141">
            <v>30000</v>
          </cell>
          <cell r="Q141">
            <v>0.9</v>
          </cell>
          <cell r="R141">
            <v>45000</v>
          </cell>
          <cell r="S141">
            <v>45000</v>
          </cell>
          <cell r="T141">
            <v>0</v>
          </cell>
          <cell r="U141" t="str">
            <v>5-3-305</v>
          </cell>
          <cell r="V141" t="str">
            <v>潘小丹</v>
          </cell>
          <cell r="X141">
            <v>54878.048780487799</v>
          </cell>
        </row>
        <row r="142">
          <cell r="B142" t="str">
            <v>车位73</v>
          </cell>
          <cell r="D142">
            <v>13.2</v>
          </cell>
          <cell r="G142">
            <v>80000</v>
          </cell>
          <cell r="L142" t="str">
            <v>蒋大平；沈丽芳</v>
          </cell>
          <cell r="M142">
            <v>44172</v>
          </cell>
          <cell r="N142">
            <v>44172</v>
          </cell>
          <cell r="P142">
            <v>40000</v>
          </cell>
          <cell r="Q142">
            <v>0.9</v>
          </cell>
          <cell r="R142">
            <v>36000</v>
          </cell>
          <cell r="S142">
            <v>36000</v>
          </cell>
          <cell r="T142">
            <v>0</v>
          </cell>
          <cell r="U142" t="str">
            <v>6-2-703</v>
          </cell>
          <cell r="V142" t="str">
            <v>王萍</v>
          </cell>
          <cell r="X142">
            <v>43902.439024390202</v>
          </cell>
        </row>
        <row r="143">
          <cell r="B143" t="str">
            <v>车位74</v>
          </cell>
          <cell r="D143">
            <v>13.2</v>
          </cell>
          <cell r="G143">
            <v>80000</v>
          </cell>
          <cell r="T143">
            <v>0</v>
          </cell>
          <cell r="X143">
            <v>80000</v>
          </cell>
        </row>
        <row r="144">
          <cell r="B144" t="str">
            <v>车位75</v>
          </cell>
          <cell r="D144">
            <v>13.2</v>
          </cell>
          <cell r="G144">
            <v>80000</v>
          </cell>
          <cell r="T144">
            <v>0</v>
          </cell>
          <cell r="X144">
            <v>80000</v>
          </cell>
        </row>
        <row r="145">
          <cell r="B145" t="str">
            <v>车位76</v>
          </cell>
          <cell r="D145">
            <v>13.2</v>
          </cell>
          <cell r="G145">
            <v>80000</v>
          </cell>
          <cell r="L145" t="str">
            <v>杨洪标；周波</v>
          </cell>
          <cell r="M145">
            <v>44172</v>
          </cell>
          <cell r="N145">
            <v>44172</v>
          </cell>
          <cell r="P145">
            <v>40000</v>
          </cell>
          <cell r="Q145">
            <v>0.9</v>
          </cell>
          <cell r="R145">
            <v>36000</v>
          </cell>
          <cell r="S145">
            <v>36000</v>
          </cell>
          <cell r="T145">
            <v>0</v>
          </cell>
          <cell r="U145" t="str">
            <v>6-1-502</v>
          </cell>
          <cell r="V145" t="str">
            <v>王萍</v>
          </cell>
          <cell r="X145">
            <v>43902.439024390202</v>
          </cell>
        </row>
        <row r="146">
          <cell r="B146" t="str">
            <v>车位77</v>
          </cell>
          <cell r="D146">
            <v>13.2</v>
          </cell>
          <cell r="G146">
            <v>80000</v>
          </cell>
          <cell r="T146">
            <v>0</v>
          </cell>
          <cell r="X146">
            <v>80000</v>
          </cell>
        </row>
        <row r="147">
          <cell r="B147" t="str">
            <v>车位78</v>
          </cell>
          <cell r="D147">
            <v>13.2</v>
          </cell>
          <cell r="G147">
            <v>80000</v>
          </cell>
          <cell r="T147">
            <v>0</v>
          </cell>
          <cell r="X147">
            <v>80000</v>
          </cell>
        </row>
        <row r="148">
          <cell r="B148" t="str">
            <v>车位79</v>
          </cell>
          <cell r="D148">
            <v>13.2</v>
          </cell>
          <cell r="G148">
            <v>80000</v>
          </cell>
          <cell r="T148">
            <v>0</v>
          </cell>
          <cell r="X148">
            <v>80000</v>
          </cell>
        </row>
        <row r="149">
          <cell r="B149" t="str">
            <v>车位8</v>
          </cell>
          <cell r="D149">
            <v>13.2</v>
          </cell>
          <cell r="G149">
            <v>80000</v>
          </cell>
          <cell r="L149" t="str">
            <v>殷俊</v>
          </cell>
          <cell r="M149">
            <v>44171</v>
          </cell>
          <cell r="N149">
            <v>44172</v>
          </cell>
          <cell r="P149">
            <v>40000</v>
          </cell>
          <cell r="Q149">
            <v>0.9</v>
          </cell>
          <cell r="R149">
            <v>36000</v>
          </cell>
          <cell r="S149">
            <v>36000</v>
          </cell>
          <cell r="T149">
            <v>0</v>
          </cell>
          <cell r="U149" t="str">
            <v>6-1-601</v>
          </cell>
          <cell r="V149" t="str">
            <v>潘小丹</v>
          </cell>
          <cell r="X149">
            <v>43902.439024390202</v>
          </cell>
        </row>
        <row r="150">
          <cell r="B150" t="str">
            <v>车位80</v>
          </cell>
          <cell r="D150">
            <v>13.2</v>
          </cell>
          <cell r="G150">
            <v>80000</v>
          </cell>
          <cell r="T150">
            <v>0</v>
          </cell>
          <cell r="X150">
            <v>80000</v>
          </cell>
        </row>
        <row r="151">
          <cell r="B151" t="str">
            <v>车位81</v>
          </cell>
          <cell r="D151">
            <v>13.2</v>
          </cell>
          <cell r="G151">
            <v>80000</v>
          </cell>
          <cell r="T151">
            <v>0</v>
          </cell>
          <cell r="X151">
            <v>80000</v>
          </cell>
        </row>
        <row r="152">
          <cell r="B152" t="str">
            <v>车位82</v>
          </cell>
          <cell r="D152">
            <v>13.2</v>
          </cell>
          <cell r="G152">
            <v>80000</v>
          </cell>
          <cell r="L152" t="str">
            <v>钱瑶飞;郝建涛</v>
          </cell>
          <cell r="M152">
            <v>44192</v>
          </cell>
          <cell r="P152">
            <v>30000</v>
          </cell>
          <cell r="Q152">
            <v>0.9</v>
          </cell>
          <cell r="R152">
            <v>45000</v>
          </cell>
          <cell r="S152">
            <v>45000</v>
          </cell>
          <cell r="T152">
            <v>0</v>
          </cell>
          <cell r="U152" t="str">
            <v>4-2-304</v>
          </cell>
          <cell r="V152" t="str">
            <v>熊燕浓</v>
          </cell>
          <cell r="X152">
            <v>54878.048780487799</v>
          </cell>
        </row>
        <row r="153">
          <cell r="B153" t="str">
            <v>车位83</v>
          </cell>
          <cell r="D153">
            <v>13.2</v>
          </cell>
          <cell r="G153">
            <v>80000</v>
          </cell>
          <cell r="T153">
            <v>0</v>
          </cell>
          <cell r="X153">
            <v>80000</v>
          </cell>
        </row>
        <row r="154">
          <cell r="B154" t="str">
            <v>车位84</v>
          </cell>
          <cell r="D154">
            <v>13.2</v>
          </cell>
          <cell r="G154">
            <v>80000</v>
          </cell>
          <cell r="T154">
            <v>0</v>
          </cell>
          <cell r="X154">
            <v>80000</v>
          </cell>
        </row>
        <row r="155">
          <cell r="B155" t="str">
            <v>车位85</v>
          </cell>
          <cell r="D155">
            <v>13.2</v>
          </cell>
          <cell r="G155">
            <v>80000</v>
          </cell>
          <cell r="L155" t="str">
            <v>刘未波</v>
          </cell>
          <cell r="M155">
            <v>44172</v>
          </cell>
          <cell r="N155">
            <v>44204</v>
          </cell>
          <cell r="P155">
            <v>30000</v>
          </cell>
          <cell r="Q155">
            <v>0.9</v>
          </cell>
          <cell r="R155">
            <v>45000</v>
          </cell>
          <cell r="S155">
            <v>45000</v>
          </cell>
          <cell r="T155">
            <v>0</v>
          </cell>
          <cell r="U155" t="str">
            <v>6-2-504</v>
          </cell>
          <cell r="V155" t="str">
            <v>刘爱鹏</v>
          </cell>
          <cell r="X155">
            <v>54878.048780487799</v>
          </cell>
        </row>
        <row r="156">
          <cell r="B156" t="str">
            <v>车位86</v>
          </cell>
          <cell r="D156">
            <v>13.2</v>
          </cell>
          <cell r="G156">
            <v>80000</v>
          </cell>
          <cell r="L156" t="str">
            <v>邵松涛;宋艺</v>
          </cell>
          <cell r="M156">
            <v>44171</v>
          </cell>
          <cell r="N156">
            <v>44204</v>
          </cell>
          <cell r="P156">
            <v>30000</v>
          </cell>
          <cell r="Q156">
            <v>0.9</v>
          </cell>
          <cell r="R156">
            <v>45000</v>
          </cell>
          <cell r="S156">
            <v>45000</v>
          </cell>
          <cell r="T156">
            <v>0</v>
          </cell>
          <cell r="U156" t="str">
            <v>4-2-504</v>
          </cell>
          <cell r="V156" t="str">
            <v>刘慧芳</v>
          </cell>
          <cell r="X156">
            <v>54878.048780487799</v>
          </cell>
        </row>
        <row r="157">
          <cell r="B157" t="str">
            <v>车位87</v>
          </cell>
          <cell r="D157">
            <v>13.2</v>
          </cell>
          <cell r="G157">
            <v>80000</v>
          </cell>
          <cell r="L157" t="str">
            <v>倪海波；石琦琪</v>
          </cell>
          <cell r="M157">
            <v>44172</v>
          </cell>
          <cell r="N157">
            <v>44172</v>
          </cell>
          <cell r="P157">
            <v>40000</v>
          </cell>
          <cell r="Q157">
            <v>0.9</v>
          </cell>
          <cell r="R157">
            <v>36000</v>
          </cell>
          <cell r="S157">
            <v>36000</v>
          </cell>
          <cell r="T157">
            <v>0</v>
          </cell>
          <cell r="U157" t="str">
            <v>6-2-503</v>
          </cell>
          <cell r="V157" t="str">
            <v>潘小丹</v>
          </cell>
          <cell r="X157">
            <v>43902.439024390202</v>
          </cell>
        </row>
        <row r="158">
          <cell r="B158" t="str">
            <v>车位88</v>
          </cell>
          <cell r="D158">
            <v>13.2</v>
          </cell>
          <cell r="G158">
            <v>80000</v>
          </cell>
          <cell r="L158" t="str">
            <v>李俊</v>
          </cell>
          <cell r="M158">
            <v>44171</v>
          </cell>
          <cell r="N158">
            <v>44172</v>
          </cell>
          <cell r="P158">
            <v>40000</v>
          </cell>
          <cell r="Q158">
            <v>0.9</v>
          </cell>
          <cell r="R158">
            <v>36000</v>
          </cell>
          <cell r="S158">
            <v>36000</v>
          </cell>
          <cell r="T158">
            <v>0</v>
          </cell>
          <cell r="U158" t="str">
            <v>1-1-601</v>
          </cell>
          <cell r="V158" t="str">
            <v>王陈淼</v>
          </cell>
          <cell r="X158">
            <v>43902.439024390202</v>
          </cell>
        </row>
        <row r="159">
          <cell r="B159" t="str">
            <v>车位89</v>
          </cell>
          <cell r="D159">
            <v>13.2</v>
          </cell>
          <cell r="G159">
            <v>80000</v>
          </cell>
          <cell r="L159" t="str">
            <v>王大华</v>
          </cell>
          <cell r="M159">
            <v>44171</v>
          </cell>
          <cell r="N159">
            <v>44172</v>
          </cell>
          <cell r="P159">
            <v>40000</v>
          </cell>
          <cell r="Q159">
            <v>0.9</v>
          </cell>
          <cell r="R159">
            <v>36000</v>
          </cell>
          <cell r="S159">
            <v>36000</v>
          </cell>
          <cell r="T159">
            <v>0</v>
          </cell>
          <cell r="U159" t="str">
            <v>2-2-203</v>
          </cell>
          <cell r="V159" t="str">
            <v>王陈淼</v>
          </cell>
          <cell r="X159">
            <v>43902.439024390202</v>
          </cell>
        </row>
        <row r="160">
          <cell r="B160" t="str">
            <v>车位9</v>
          </cell>
          <cell r="D160">
            <v>13.2</v>
          </cell>
          <cell r="G160">
            <v>80000</v>
          </cell>
          <cell r="L160" t="str">
            <v>徐玲玲；诸宇航</v>
          </cell>
          <cell r="M160">
            <v>44186</v>
          </cell>
          <cell r="P160">
            <v>70000</v>
          </cell>
          <cell r="Q160">
            <v>0</v>
          </cell>
          <cell r="R160">
            <v>10000</v>
          </cell>
          <cell r="S160">
            <v>10000</v>
          </cell>
          <cell r="T160">
            <v>0</v>
          </cell>
          <cell r="U160" t="str">
            <v>4-1-802</v>
          </cell>
          <cell r="V160" t="str">
            <v>刘爱鹏</v>
          </cell>
          <cell r="X160">
            <v>12195.1219512195</v>
          </cell>
        </row>
        <row r="161">
          <cell r="B161" t="str">
            <v>车位90</v>
          </cell>
          <cell r="D161">
            <v>13.2</v>
          </cell>
          <cell r="G161">
            <v>80000</v>
          </cell>
          <cell r="L161" t="str">
            <v>戚徐琪</v>
          </cell>
          <cell r="M161">
            <v>44171</v>
          </cell>
          <cell r="N161">
            <v>44172</v>
          </cell>
          <cell r="P161">
            <v>30000</v>
          </cell>
          <cell r="Q161">
            <v>0.9</v>
          </cell>
          <cell r="R161">
            <v>45000</v>
          </cell>
          <cell r="S161">
            <v>45000</v>
          </cell>
          <cell r="T161">
            <v>0</v>
          </cell>
          <cell r="U161" t="str">
            <v>6-1-202</v>
          </cell>
          <cell r="V161" t="str">
            <v>代远游</v>
          </cell>
          <cell r="X161">
            <v>54878.048780487799</v>
          </cell>
        </row>
        <row r="162">
          <cell r="B162" t="str">
            <v>车位91</v>
          </cell>
          <cell r="D162">
            <v>13.2</v>
          </cell>
          <cell r="G162">
            <v>80000</v>
          </cell>
          <cell r="L162" t="str">
            <v>刘亮亮</v>
          </cell>
          <cell r="M162">
            <v>44171</v>
          </cell>
          <cell r="N162">
            <v>44172</v>
          </cell>
          <cell r="P162">
            <v>30000</v>
          </cell>
          <cell r="Q162">
            <v>0.9</v>
          </cell>
          <cell r="R162">
            <v>45000</v>
          </cell>
          <cell r="S162">
            <v>45000</v>
          </cell>
          <cell r="T162">
            <v>0</v>
          </cell>
          <cell r="U162" t="str">
            <v>4-2-103</v>
          </cell>
          <cell r="V162" t="str">
            <v>潘小丹</v>
          </cell>
          <cell r="X162">
            <v>54878.048780487799</v>
          </cell>
        </row>
        <row r="163">
          <cell r="B163" t="str">
            <v>车位92</v>
          </cell>
          <cell r="D163">
            <v>13.2</v>
          </cell>
          <cell r="G163">
            <v>80000</v>
          </cell>
          <cell r="T163">
            <v>0</v>
          </cell>
          <cell r="X163">
            <v>80000</v>
          </cell>
        </row>
        <row r="164">
          <cell r="B164" t="str">
            <v>车位93</v>
          </cell>
          <cell r="D164">
            <v>13.2</v>
          </cell>
          <cell r="G164">
            <v>80000</v>
          </cell>
          <cell r="L164" t="str">
            <v>汪潇健</v>
          </cell>
          <cell r="M164">
            <v>44181</v>
          </cell>
          <cell r="N164">
            <v>44181</v>
          </cell>
          <cell r="P164">
            <v>30000</v>
          </cell>
          <cell r="Q164">
            <v>0.9</v>
          </cell>
          <cell r="R164">
            <v>45000</v>
          </cell>
          <cell r="S164">
            <v>45000</v>
          </cell>
          <cell r="T164">
            <v>0</v>
          </cell>
          <cell r="U164" t="str">
            <v>4-2-604</v>
          </cell>
          <cell r="V164" t="str">
            <v>王陈淼</v>
          </cell>
          <cell r="X164">
            <v>54878.048780487799</v>
          </cell>
        </row>
        <row r="165">
          <cell r="B165" t="str">
            <v>车位94</v>
          </cell>
          <cell r="D165">
            <v>13.2</v>
          </cell>
          <cell r="G165">
            <v>80000</v>
          </cell>
          <cell r="T165">
            <v>0</v>
          </cell>
          <cell r="X165">
            <v>80000</v>
          </cell>
        </row>
        <row r="166">
          <cell r="B166" t="str">
            <v>充电桩车位100</v>
          </cell>
          <cell r="D166">
            <v>13.2</v>
          </cell>
          <cell r="G166">
            <v>80000</v>
          </cell>
          <cell r="T166">
            <v>0</v>
          </cell>
          <cell r="X166">
            <v>80000</v>
          </cell>
        </row>
        <row r="167">
          <cell r="B167" t="str">
            <v>充电桩车位101</v>
          </cell>
          <cell r="D167">
            <v>13.2</v>
          </cell>
          <cell r="G167">
            <v>80000</v>
          </cell>
          <cell r="T167">
            <v>0</v>
          </cell>
          <cell r="X167">
            <v>80000</v>
          </cell>
        </row>
        <row r="168">
          <cell r="B168" t="str">
            <v>充电桩车位102</v>
          </cell>
          <cell r="D168">
            <v>13.2</v>
          </cell>
          <cell r="G168">
            <v>80000</v>
          </cell>
          <cell r="T168">
            <v>0</v>
          </cell>
          <cell r="X168">
            <v>80000</v>
          </cell>
        </row>
        <row r="169">
          <cell r="B169" t="str">
            <v>充电桩车位103</v>
          </cell>
          <cell r="D169">
            <v>13.2</v>
          </cell>
          <cell r="G169">
            <v>80000</v>
          </cell>
          <cell r="T169">
            <v>0</v>
          </cell>
          <cell r="X169">
            <v>80000</v>
          </cell>
        </row>
        <row r="170">
          <cell r="B170" t="str">
            <v>充电桩车位104</v>
          </cell>
          <cell r="D170">
            <v>13.2</v>
          </cell>
          <cell r="G170">
            <v>80000</v>
          </cell>
          <cell r="T170">
            <v>0</v>
          </cell>
          <cell r="X170">
            <v>80000</v>
          </cell>
        </row>
        <row r="171">
          <cell r="B171" t="str">
            <v>充电桩车位105</v>
          </cell>
          <cell r="D171">
            <v>13.2</v>
          </cell>
          <cell r="G171">
            <v>80000</v>
          </cell>
          <cell r="T171">
            <v>0</v>
          </cell>
          <cell r="X171">
            <v>80000</v>
          </cell>
        </row>
        <row r="172">
          <cell r="B172" t="str">
            <v>充电桩车位106</v>
          </cell>
          <cell r="D172">
            <v>13.2</v>
          </cell>
          <cell r="G172">
            <v>80000</v>
          </cell>
          <cell r="T172">
            <v>0</v>
          </cell>
          <cell r="X172">
            <v>80000</v>
          </cell>
        </row>
        <row r="173">
          <cell r="B173" t="str">
            <v>充电桩车位107</v>
          </cell>
          <cell r="D173">
            <v>13.2</v>
          </cell>
          <cell r="G173">
            <v>80000</v>
          </cell>
          <cell r="T173">
            <v>0</v>
          </cell>
          <cell r="X173">
            <v>80000</v>
          </cell>
        </row>
        <row r="174">
          <cell r="B174" t="str">
            <v>充电桩车位108</v>
          </cell>
          <cell r="D174">
            <v>13.2</v>
          </cell>
          <cell r="G174">
            <v>80000</v>
          </cell>
          <cell r="T174">
            <v>0</v>
          </cell>
          <cell r="X174">
            <v>80000</v>
          </cell>
        </row>
        <row r="175">
          <cell r="B175" t="str">
            <v>充电桩车位109</v>
          </cell>
          <cell r="D175">
            <v>13.2</v>
          </cell>
          <cell r="G175">
            <v>80000</v>
          </cell>
          <cell r="T175">
            <v>0</v>
          </cell>
          <cell r="X175">
            <v>80000</v>
          </cell>
        </row>
        <row r="176">
          <cell r="B176" t="str">
            <v>充电桩车位110</v>
          </cell>
          <cell r="D176">
            <v>13.2</v>
          </cell>
          <cell r="G176">
            <v>80000</v>
          </cell>
          <cell r="T176">
            <v>0</v>
          </cell>
          <cell r="X176">
            <v>80000</v>
          </cell>
        </row>
        <row r="177">
          <cell r="B177" t="str">
            <v>充电桩车位111</v>
          </cell>
          <cell r="D177">
            <v>13.2</v>
          </cell>
          <cell r="G177">
            <v>80000</v>
          </cell>
          <cell r="T177">
            <v>0</v>
          </cell>
          <cell r="X177">
            <v>80000</v>
          </cell>
        </row>
        <row r="178">
          <cell r="B178" t="str">
            <v>充电桩车位112</v>
          </cell>
          <cell r="D178">
            <v>13.2</v>
          </cell>
          <cell r="G178">
            <v>80000</v>
          </cell>
          <cell r="T178">
            <v>0</v>
          </cell>
          <cell r="X178">
            <v>80000</v>
          </cell>
        </row>
        <row r="179">
          <cell r="B179" t="str">
            <v>充电桩车位114</v>
          </cell>
          <cell r="D179">
            <v>13.2</v>
          </cell>
          <cell r="G179">
            <v>80000</v>
          </cell>
          <cell r="T179">
            <v>0</v>
          </cell>
          <cell r="X179">
            <v>80000</v>
          </cell>
        </row>
        <row r="180">
          <cell r="B180" t="str">
            <v>充电桩车位115</v>
          </cell>
          <cell r="D180">
            <v>13.2</v>
          </cell>
          <cell r="G180">
            <v>80000</v>
          </cell>
          <cell r="T180">
            <v>0</v>
          </cell>
          <cell r="X180">
            <v>80000</v>
          </cell>
        </row>
        <row r="181">
          <cell r="B181" t="str">
            <v>充电桩车位116</v>
          </cell>
          <cell r="D181">
            <v>13.2</v>
          </cell>
          <cell r="G181">
            <v>80000</v>
          </cell>
          <cell r="T181">
            <v>0</v>
          </cell>
          <cell r="X181">
            <v>80000</v>
          </cell>
        </row>
        <row r="182">
          <cell r="B182" t="str">
            <v>充电桩车位117</v>
          </cell>
          <cell r="D182">
            <v>13.2</v>
          </cell>
          <cell r="G182">
            <v>80000</v>
          </cell>
          <cell r="T182">
            <v>0</v>
          </cell>
          <cell r="X182">
            <v>80000</v>
          </cell>
        </row>
        <row r="183">
          <cell r="B183" t="str">
            <v>充电桩车位129</v>
          </cell>
          <cell r="D183">
            <v>13.2</v>
          </cell>
          <cell r="G183">
            <v>80000</v>
          </cell>
          <cell r="T183">
            <v>0</v>
          </cell>
          <cell r="X183">
            <v>80000</v>
          </cell>
        </row>
        <row r="184">
          <cell r="B184" t="str">
            <v>充电桩车位131</v>
          </cell>
          <cell r="D184">
            <v>13.2</v>
          </cell>
          <cell r="G184">
            <v>80000</v>
          </cell>
          <cell r="T184">
            <v>0</v>
          </cell>
          <cell r="X184">
            <v>80000</v>
          </cell>
        </row>
        <row r="185">
          <cell r="B185" t="str">
            <v>充电桩车位132</v>
          </cell>
          <cell r="D185">
            <v>13.2</v>
          </cell>
          <cell r="G185">
            <v>80000</v>
          </cell>
          <cell r="T185">
            <v>0</v>
          </cell>
          <cell r="X185">
            <v>80000</v>
          </cell>
        </row>
        <row r="186">
          <cell r="B186" t="str">
            <v>充电桩车位134</v>
          </cell>
          <cell r="D186">
            <v>13.2</v>
          </cell>
          <cell r="G186">
            <v>80000</v>
          </cell>
          <cell r="T186">
            <v>0</v>
          </cell>
          <cell r="X186">
            <v>80000</v>
          </cell>
        </row>
        <row r="187">
          <cell r="B187" t="str">
            <v>充电桩车位153</v>
          </cell>
          <cell r="D187">
            <v>26.4</v>
          </cell>
          <cell r="G187">
            <v>80000</v>
          </cell>
          <cell r="L187" t="str">
            <v>陈波</v>
          </cell>
          <cell r="M187">
            <v>44174</v>
          </cell>
          <cell r="N187">
            <v>44174</v>
          </cell>
          <cell r="P187">
            <v>0</v>
          </cell>
          <cell r="Q187" t="str">
            <v>/</v>
          </cell>
          <cell r="R187">
            <v>80000</v>
          </cell>
          <cell r="S187">
            <v>80000</v>
          </cell>
          <cell r="T187">
            <v>0</v>
          </cell>
          <cell r="U187" t="str">
            <v>6-1-402</v>
          </cell>
          <cell r="V187" t="str">
            <v>王陈淼</v>
          </cell>
          <cell r="X187">
            <v>97560.975609756104</v>
          </cell>
        </row>
        <row r="188">
          <cell r="B188" t="str">
            <v>充电桩车位190</v>
          </cell>
          <cell r="D188">
            <v>13.2</v>
          </cell>
          <cell r="G188">
            <v>80000</v>
          </cell>
          <cell r="R188">
            <v>3278986</v>
          </cell>
          <cell r="T188">
            <v>3278986</v>
          </cell>
          <cell r="X188">
            <v>80000</v>
          </cell>
        </row>
        <row r="189">
          <cell r="B189" t="str">
            <v>充电桩车位191</v>
          </cell>
          <cell r="D189">
            <v>13.2</v>
          </cell>
          <cell r="G189">
            <v>80000</v>
          </cell>
          <cell r="T189">
            <v>0</v>
          </cell>
          <cell r="X189">
            <v>80000</v>
          </cell>
        </row>
        <row r="190">
          <cell r="B190" t="str">
            <v>充电桩车位192</v>
          </cell>
          <cell r="D190">
            <v>13.2</v>
          </cell>
          <cell r="G190">
            <v>80000</v>
          </cell>
          <cell r="T190">
            <v>0</v>
          </cell>
          <cell r="X190">
            <v>80000</v>
          </cell>
        </row>
        <row r="191">
          <cell r="B191" t="str">
            <v>充电桩车位193</v>
          </cell>
          <cell r="D191">
            <v>13.2</v>
          </cell>
          <cell r="G191">
            <v>80000</v>
          </cell>
          <cell r="T191">
            <v>0</v>
          </cell>
          <cell r="X191">
            <v>80000</v>
          </cell>
        </row>
        <row r="192">
          <cell r="B192" t="str">
            <v>充电桩车位194</v>
          </cell>
          <cell r="D192">
            <v>13.2</v>
          </cell>
          <cell r="G192">
            <v>80000</v>
          </cell>
          <cell r="T192">
            <v>0</v>
          </cell>
          <cell r="X192">
            <v>80000</v>
          </cell>
        </row>
        <row r="193">
          <cell r="B193" t="str">
            <v>充电桩车位195</v>
          </cell>
          <cell r="D193">
            <v>13.2</v>
          </cell>
          <cell r="G193">
            <v>80000</v>
          </cell>
          <cell r="T193">
            <v>0</v>
          </cell>
          <cell r="X193">
            <v>80000</v>
          </cell>
        </row>
        <row r="194">
          <cell r="B194" t="str">
            <v>充电桩车位196</v>
          </cell>
          <cell r="D194">
            <v>13.2</v>
          </cell>
          <cell r="G194">
            <v>80000</v>
          </cell>
          <cell r="T194">
            <v>0</v>
          </cell>
          <cell r="X194">
            <v>80000</v>
          </cell>
        </row>
        <row r="195">
          <cell r="B195" t="str">
            <v>充电桩车位197</v>
          </cell>
          <cell r="D195">
            <v>13.2</v>
          </cell>
          <cell r="G195">
            <v>80000</v>
          </cell>
          <cell r="T195">
            <v>0</v>
          </cell>
          <cell r="X195">
            <v>80000</v>
          </cell>
        </row>
        <row r="196">
          <cell r="B196" t="str">
            <v>充电桩车位198</v>
          </cell>
          <cell r="D196">
            <v>13.2</v>
          </cell>
          <cell r="G196">
            <v>80000</v>
          </cell>
          <cell r="T196">
            <v>0</v>
          </cell>
          <cell r="X196">
            <v>80000</v>
          </cell>
        </row>
        <row r="197">
          <cell r="B197" t="str">
            <v>充电桩车位199</v>
          </cell>
          <cell r="D197">
            <v>13.2</v>
          </cell>
          <cell r="G197">
            <v>80000</v>
          </cell>
          <cell r="T197">
            <v>0</v>
          </cell>
          <cell r="X197">
            <v>80000</v>
          </cell>
        </row>
        <row r="198">
          <cell r="B198" t="str">
            <v>充电桩车位200</v>
          </cell>
          <cell r="D198">
            <v>13.2</v>
          </cell>
          <cell r="G198">
            <v>80000</v>
          </cell>
          <cell r="T198">
            <v>0</v>
          </cell>
          <cell r="X198">
            <v>80000</v>
          </cell>
        </row>
        <row r="199">
          <cell r="B199" t="str">
            <v>充电桩车位201</v>
          </cell>
          <cell r="D199">
            <v>13.2</v>
          </cell>
          <cell r="G199">
            <v>80000</v>
          </cell>
          <cell r="T199">
            <v>0</v>
          </cell>
          <cell r="X199">
            <v>80000</v>
          </cell>
        </row>
        <row r="200">
          <cell r="B200" t="str">
            <v>充电桩车位202</v>
          </cell>
          <cell r="D200">
            <v>13.2</v>
          </cell>
          <cell r="G200">
            <v>80000</v>
          </cell>
          <cell r="T200">
            <v>0</v>
          </cell>
          <cell r="X200">
            <v>80000</v>
          </cell>
        </row>
        <row r="201">
          <cell r="B201" t="str">
            <v>充电桩车位203</v>
          </cell>
          <cell r="D201">
            <v>13.2</v>
          </cell>
          <cell r="G201">
            <v>80000</v>
          </cell>
          <cell r="T201">
            <v>0</v>
          </cell>
          <cell r="X201">
            <v>80000</v>
          </cell>
        </row>
        <row r="202">
          <cell r="B202" t="str">
            <v>充电桩车位204</v>
          </cell>
          <cell r="D202">
            <v>13.2</v>
          </cell>
          <cell r="G202">
            <v>80000</v>
          </cell>
          <cell r="T202">
            <v>0</v>
          </cell>
          <cell r="X202">
            <v>80000</v>
          </cell>
        </row>
        <row r="203">
          <cell r="B203" t="str">
            <v>充电桩车位206</v>
          </cell>
          <cell r="D203">
            <v>13.2</v>
          </cell>
          <cell r="G203">
            <v>80000</v>
          </cell>
          <cell r="T203">
            <v>0</v>
          </cell>
          <cell r="X203">
            <v>80000</v>
          </cell>
        </row>
        <row r="204">
          <cell r="B204" t="str">
            <v>充电桩车位207</v>
          </cell>
          <cell r="D204">
            <v>13.2</v>
          </cell>
          <cell r="G204">
            <v>80000</v>
          </cell>
          <cell r="T204">
            <v>0</v>
          </cell>
          <cell r="X204">
            <v>80000</v>
          </cell>
        </row>
        <row r="205">
          <cell r="B205" t="str">
            <v>充电桩车位208</v>
          </cell>
          <cell r="D205">
            <v>13.2</v>
          </cell>
          <cell r="G205">
            <v>80000</v>
          </cell>
          <cell r="T205">
            <v>0</v>
          </cell>
          <cell r="X205">
            <v>80000</v>
          </cell>
        </row>
        <row r="206">
          <cell r="B206" t="str">
            <v>充电桩车位209</v>
          </cell>
          <cell r="D206">
            <v>13.2</v>
          </cell>
          <cell r="G206">
            <v>80000</v>
          </cell>
          <cell r="T206">
            <v>0</v>
          </cell>
          <cell r="X206">
            <v>80000</v>
          </cell>
        </row>
        <row r="207">
          <cell r="B207" t="str">
            <v>充电桩车位95</v>
          </cell>
          <cell r="D207">
            <v>13.2</v>
          </cell>
          <cell r="G207">
            <v>80000</v>
          </cell>
          <cell r="T207">
            <v>0</v>
          </cell>
          <cell r="X207">
            <v>80000</v>
          </cell>
        </row>
        <row r="208">
          <cell r="B208" t="str">
            <v>充电桩车位96</v>
          </cell>
          <cell r="D208">
            <v>13.2</v>
          </cell>
          <cell r="G208">
            <v>80000</v>
          </cell>
          <cell r="T208">
            <v>0</v>
          </cell>
          <cell r="X208">
            <v>80000</v>
          </cell>
        </row>
        <row r="209">
          <cell r="B209" t="str">
            <v>充电桩车位97</v>
          </cell>
          <cell r="D209">
            <v>13.2</v>
          </cell>
          <cell r="G209">
            <v>80000</v>
          </cell>
          <cell r="T209">
            <v>0</v>
          </cell>
          <cell r="X209">
            <v>80000</v>
          </cell>
        </row>
        <row r="210">
          <cell r="B210" t="str">
            <v>充电桩车位98</v>
          </cell>
          <cell r="D210">
            <v>13.2</v>
          </cell>
          <cell r="G210">
            <v>80000</v>
          </cell>
          <cell r="T210">
            <v>0</v>
          </cell>
          <cell r="X210">
            <v>80000</v>
          </cell>
        </row>
        <row r="211">
          <cell r="B211" t="str">
            <v>充电桩车位99</v>
          </cell>
          <cell r="D211">
            <v>13.2</v>
          </cell>
          <cell r="G211">
            <v>80000</v>
          </cell>
          <cell r="T211">
            <v>0</v>
          </cell>
          <cell r="X211">
            <v>80000</v>
          </cell>
        </row>
        <row r="212">
          <cell r="B212" t="str">
            <v>无障碍车位Z1</v>
          </cell>
          <cell r="D212">
            <v>13.2</v>
          </cell>
          <cell r="G212">
            <v>80000</v>
          </cell>
          <cell r="T212">
            <v>0</v>
          </cell>
          <cell r="X212">
            <v>80000</v>
          </cell>
        </row>
        <row r="213">
          <cell r="B213" t="str">
            <v>无障碍车位Z2</v>
          </cell>
          <cell r="D213">
            <v>13.2</v>
          </cell>
          <cell r="G213">
            <v>80000</v>
          </cell>
          <cell r="T213">
            <v>0</v>
          </cell>
          <cell r="X213">
            <v>80000</v>
          </cell>
        </row>
        <row r="214">
          <cell r="B214" t="str">
            <v>无障碍车位Z3</v>
          </cell>
          <cell r="D214">
            <v>13.2</v>
          </cell>
          <cell r="G214">
            <v>80000</v>
          </cell>
          <cell r="T214">
            <v>0</v>
          </cell>
          <cell r="X214">
            <v>80000</v>
          </cell>
        </row>
        <row r="215">
          <cell r="B215" t="str">
            <v>无障碍车位Z4</v>
          </cell>
          <cell r="D215">
            <v>13.2</v>
          </cell>
          <cell r="G215">
            <v>80000</v>
          </cell>
          <cell r="T215">
            <v>0</v>
          </cell>
          <cell r="X215">
            <v>80000</v>
          </cell>
        </row>
        <row r="216">
          <cell r="B216" t="str">
            <v>无障碍车位Z5</v>
          </cell>
          <cell r="D216">
            <v>13.2</v>
          </cell>
          <cell r="G216">
            <v>80000</v>
          </cell>
          <cell r="T216">
            <v>0</v>
          </cell>
          <cell r="X216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view="pageBreakPreview" topLeftCell="B13" zoomScaleNormal="100" workbookViewId="0">
      <selection activeCell="G18" sqref="G18"/>
    </sheetView>
  </sheetViews>
  <sheetFormatPr defaultColWidth="9" defaultRowHeight="13.5"/>
  <cols>
    <col min="1" max="1" width="1.875" style="51" customWidth="1"/>
    <col min="2" max="2" width="14" style="58" customWidth="1"/>
    <col min="3" max="3" width="10.5" style="51" customWidth="1"/>
    <col min="4" max="4" width="8.75" style="51" customWidth="1"/>
    <col min="5" max="5" width="16.375" style="51" customWidth="1"/>
    <col min="6" max="6" width="17.25" style="51" customWidth="1"/>
    <col min="7" max="7" width="25.875" style="51" customWidth="1"/>
    <col min="8" max="8" width="16.125" style="51" customWidth="1"/>
    <col min="9" max="16384" width="9" style="51"/>
  </cols>
  <sheetData>
    <row r="1" spans="2:8" ht="54" customHeight="1">
      <c r="B1" s="59" t="s">
        <v>0</v>
      </c>
      <c r="C1" s="59"/>
      <c r="D1" s="59"/>
      <c r="E1" s="59"/>
      <c r="F1" s="59"/>
      <c r="G1" s="59"/>
      <c r="H1" s="59"/>
    </row>
    <row r="2" spans="2:8" s="54" customFormat="1" ht="30.75" customHeight="1">
      <c r="B2" s="52" t="s">
        <v>1</v>
      </c>
      <c r="C2" s="60" t="s">
        <v>2</v>
      </c>
      <c r="D2" s="60"/>
      <c r="E2" s="60"/>
      <c r="F2" s="53" t="s">
        <v>3</v>
      </c>
      <c r="G2" s="60" t="s">
        <v>4</v>
      </c>
      <c r="H2" s="61"/>
    </row>
    <row r="3" spans="2:8" s="54" customFormat="1" ht="48.95" customHeight="1">
      <c r="B3" s="78" t="s">
        <v>5</v>
      </c>
      <c r="C3" s="81" t="s">
        <v>6</v>
      </c>
      <c r="D3" s="82"/>
      <c r="E3" s="83"/>
      <c r="F3" s="45" t="s">
        <v>7</v>
      </c>
      <c r="G3" s="62" t="s">
        <v>8</v>
      </c>
      <c r="H3" s="63"/>
    </row>
    <row r="4" spans="2:8" s="54" customFormat="1" ht="69.95" customHeight="1">
      <c r="B4" s="79"/>
      <c r="C4" s="84"/>
      <c r="D4" s="85"/>
      <c r="E4" s="86"/>
      <c r="F4" s="45" t="s">
        <v>9</v>
      </c>
      <c r="G4" s="64" t="s">
        <v>215</v>
      </c>
      <c r="H4" s="65"/>
    </row>
    <row r="5" spans="2:8" s="54" customFormat="1" ht="42" customHeight="1">
      <c r="B5" s="55" t="s">
        <v>10</v>
      </c>
      <c r="C5" s="48" t="s">
        <v>11</v>
      </c>
      <c r="D5" s="45" t="s">
        <v>12</v>
      </c>
      <c r="E5" s="62" t="s">
        <v>13</v>
      </c>
      <c r="F5" s="62"/>
      <c r="G5" s="45" t="s">
        <v>14</v>
      </c>
      <c r="H5" s="49">
        <v>1.4</v>
      </c>
    </row>
    <row r="6" spans="2:8" s="54" customFormat="1" ht="24" customHeight="1">
      <c r="B6" s="55" t="s">
        <v>15</v>
      </c>
      <c r="C6" s="48" t="s">
        <v>16</v>
      </c>
      <c r="D6" s="45" t="s">
        <v>17</v>
      </c>
      <c r="E6" s="46">
        <v>0.3</v>
      </c>
      <c r="F6" s="45" t="s">
        <v>18</v>
      </c>
      <c r="G6" s="66" t="s">
        <v>19</v>
      </c>
      <c r="H6" s="67"/>
    </row>
    <row r="7" spans="2:8" s="54" customFormat="1" ht="28.5" customHeight="1">
      <c r="B7" s="45" t="s">
        <v>20</v>
      </c>
      <c r="C7" s="62" t="s">
        <v>21</v>
      </c>
      <c r="D7" s="62"/>
      <c r="E7" s="62"/>
      <c r="F7" s="45" t="s">
        <v>22</v>
      </c>
      <c r="G7" s="62" t="s">
        <v>23</v>
      </c>
      <c r="H7" s="63"/>
    </row>
    <row r="8" spans="2:8" s="54" customFormat="1" ht="87" customHeight="1">
      <c r="B8" s="80" t="s">
        <v>24</v>
      </c>
      <c r="C8" s="45" t="s">
        <v>25</v>
      </c>
      <c r="D8" s="68" t="s">
        <v>26</v>
      </c>
      <c r="E8" s="68"/>
      <c r="F8" s="45" t="s">
        <v>27</v>
      </c>
      <c r="G8" s="62" t="s">
        <v>216</v>
      </c>
      <c r="H8" s="63"/>
    </row>
    <row r="9" spans="2:8" s="54" customFormat="1" ht="35.1" customHeight="1">
      <c r="B9" s="80"/>
      <c r="C9" s="71" t="s">
        <v>28</v>
      </c>
      <c r="D9" s="71"/>
      <c r="E9" s="62" t="s">
        <v>217</v>
      </c>
      <c r="F9" s="62"/>
      <c r="G9" s="62"/>
      <c r="H9" s="63"/>
    </row>
    <row r="10" spans="2:8" s="54" customFormat="1" ht="35.1" customHeight="1">
      <c r="B10" s="80"/>
      <c r="C10" s="71" t="s">
        <v>29</v>
      </c>
      <c r="D10" s="71"/>
      <c r="E10" s="62" t="s">
        <v>217</v>
      </c>
      <c r="F10" s="62"/>
      <c r="G10" s="62"/>
      <c r="H10" s="63"/>
    </row>
    <row r="11" spans="2:8" s="54" customFormat="1" ht="20.25" customHeight="1">
      <c r="B11" s="80" t="s">
        <v>30</v>
      </c>
      <c r="C11" s="45" t="s">
        <v>31</v>
      </c>
      <c r="D11" s="45" t="s">
        <v>32</v>
      </c>
      <c r="E11" s="45" t="s">
        <v>33</v>
      </c>
      <c r="F11" s="45" t="s">
        <v>34</v>
      </c>
      <c r="G11" s="45" t="s">
        <v>35</v>
      </c>
      <c r="H11" s="56" t="s">
        <v>36</v>
      </c>
    </row>
    <row r="12" spans="2:8" s="54" customFormat="1" ht="26.1" customHeight="1">
      <c r="B12" s="80"/>
      <c r="C12" s="48" t="s">
        <v>37</v>
      </c>
      <c r="D12" s="48" t="s">
        <v>37</v>
      </c>
      <c r="E12" s="48" t="s">
        <v>37</v>
      </c>
      <c r="F12" s="48" t="s">
        <v>38</v>
      </c>
      <c r="G12" s="48" t="s">
        <v>37</v>
      </c>
      <c r="H12" s="49" t="s">
        <v>37</v>
      </c>
    </row>
    <row r="13" spans="2:8" s="54" customFormat="1" ht="87.95" customHeight="1">
      <c r="B13" s="72" t="s">
        <v>39</v>
      </c>
      <c r="C13" s="73"/>
      <c r="D13" s="64" t="s">
        <v>40</v>
      </c>
      <c r="E13" s="74"/>
      <c r="F13" s="74"/>
      <c r="G13" s="74"/>
      <c r="H13" s="75"/>
    </row>
    <row r="14" spans="2:8" s="54" customFormat="1" ht="33.75" customHeight="1">
      <c r="B14" s="80" t="s">
        <v>41</v>
      </c>
      <c r="C14" s="71" t="s">
        <v>42</v>
      </c>
      <c r="D14" s="71"/>
      <c r="E14" s="71" t="s">
        <v>43</v>
      </c>
      <c r="F14" s="71"/>
      <c r="G14" s="45" t="s">
        <v>44</v>
      </c>
      <c r="H14" s="56" t="s">
        <v>45</v>
      </c>
    </row>
    <row r="15" spans="2:8" s="54" customFormat="1" ht="25.5" customHeight="1">
      <c r="B15" s="80"/>
      <c r="C15" s="69" t="s">
        <v>46</v>
      </c>
      <c r="D15" s="70"/>
      <c r="E15" s="69" t="s">
        <v>46</v>
      </c>
      <c r="F15" s="70"/>
      <c r="G15" s="45" t="s">
        <v>46</v>
      </c>
      <c r="H15" s="56" t="s">
        <v>46</v>
      </c>
    </row>
    <row r="16" spans="2:8" s="54" customFormat="1" ht="25.5" customHeight="1">
      <c r="B16" s="80"/>
      <c r="C16" s="69" t="s">
        <v>46</v>
      </c>
      <c r="D16" s="70"/>
      <c r="E16" s="69" t="s">
        <v>46</v>
      </c>
      <c r="F16" s="70"/>
      <c r="G16" s="45" t="s">
        <v>46</v>
      </c>
      <c r="H16" s="56" t="s">
        <v>46</v>
      </c>
    </row>
    <row r="17" spans="2:8" s="54" customFormat="1" ht="22.5" customHeight="1">
      <c r="B17" s="80" t="s">
        <v>47</v>
      </c>
      <c r="C17" s="71" t="s">
        <v>48</v>
      </c>
      <c r="D17" s="71"/>
      <c r="E17" s="71" t="s">
        <v>49</v>
      </c>
      <c r="F17" s="71"/>
      <c r="G17" s="45" t="s">
        <v>43</v>
      </c>
      <c r="H17" s="56" t="s">
        <v>44</v>
      </c>
    </row>
    <row r="18" spans="2:8" s="54" customFormat="1" ht="117.95" customHeight="1">
      <c r="B18" s="80"/>
      <c r="C18" s="62" t="s">
        <v>2</v>
      </c>
      <c r="D18" s="62"/>
      <c r="E18" s="62" t="s">
        <v>50</v>
      </c>
      <c r="F18" s="62"/>
      <c r="G18" s="50" t="s">
        <v>51</v>
      </c>
      <c r="H18" s="49" t="s">
        <v>52</v>
      </c>
    </row>
    <row r="19" spans="2:8" s="54" customFormat="1" ht="39" customHeight="1">
      <c r="B19" s="57" t="s">
        <v>53</v>
      </c>
      <c r="C19" s="87" t="s">
        <v>54</v>
      </c>
      <c r="D19" s="88"/>
      <c r="E19" s="88"/>
      <c r="F19" s="88"/>
      <c r="G19" s="88"/>
      <c r="H19" s="89"/>
    </row>
    <row r="21" spans="2:8">
      <c r="E21" s="76"/>
      <c r="F21" s="76"/>
      <c r="G21" s="77" t="s">
        <v>55</v>
      </c>
      <c r="H21" s="77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5" type="noConversion"/>
  <pageMargins left="0.39" right="0.4" top="0.63" bottom="0.57999999999999996" header="0.3" footer="0.3"/>
  <pageSetup paperSize="9" scale="85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39"/>
  <sheetViews>
    <sheetView view="pageBreakPreview" zoomScaleNormal="100" workbookViewId="0">
      <selection activeCell="A2" sqref="A2:N2"/>
    </sheetView>
  </sheetViews>
  <sheetFormatPr defaultColWidth="9" defaultRowHeight="13.5"/>
  <cols>
    <col min="1" max="2" width="4.375" style="19" customWidth="1"/>
    <col min="3" max="3" width="6.75" style="19" customWidth="1"/>
    <col min="4" max="4" width="6" style="20" customWidth="1"/>
    <col min="5" max="5" width="8" style="19" customWidth="1"/>
    <col min="6" max="6" width="13.625" style="20" customWidth="1"/>
    <col min="7" max="7" width="10.75" style="20" customWidth="1"/>
    <col min="8" max="8" width="7.875" style="20" customWidth="1"/>
    <col min="9" max="9" width="7.625" style="20" customWidth="1"/>
    <col min="10" max="10" width="9.5" style="20" customWidth="1"/>
    <col min="11" max="11" width="11.25" style="20" customWidth="1"/>
    <col min="12" max="12" width="12.625" style="20" customWidth="1"/>
    <col min="13" max="13" width="5.875" style="20" customWidth="1"/>
    <col min="14" max="14" width="6.25" style="20" customWidth="1"/>
    <col min="15" max="15" width="9" style="20"/>
    <col min="16" max="18" width="12.625" style="20"/>
    <col min="19" max="16383" width="9" style="20"/>
  </cols>
  <sheetData>
    <row r="1" spans="1:19" s="8" customFormat="1" ht="35.25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9" s="8" customFormat="1" ht="24.75" customHeight="1">
      <c r="A2" s="91" t="s">
        <v>218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  <c r="M2" s="91"/>
      <c r="N2" s="91"/>
    </row>
    <row r="3" spans="1:19" s="8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58</v>
      </c>
      <c r="L3" s="11"/>
      <c r="M3" s="10"/>
      <c r="N3" s="10"/>
    </row>
    <row r="4" spans="1:19" s="18" customFormat="1" ht="39.75" customHeight="1">
      <c r="A4" s="21" t="s">
        <v>76</v>
      </c>
      <c r="B4" s="21" t="s">
        <v>59</v>
      </c>
      <c r="C4" s="21" t="s">
        <v>60</v>
      </c>
      <c r="D4" s="21" t="s">
        <v>61</v>
      </c>
      <c r="E4" s="21" t="s">
        <v>62</v>
      </c>
      <c r="F4" s="21" t="s">
        <v>25</v>
      </c>
      <c r="G4" s="21" t="s">
        <v>27</v>
      </c>
      <c r="H4" s="21" t="s">
        <v>63</v>
      </c>
      <c r="I4" s="21" t="s">
        <v>64</v>
      </c>
      <c r="J4" s="21" t="s">
        <v>65</v>
      </c>
      <c r="K4" s="21" t="s">
        <v>66</v>
      </c>
      <c r="L4" s="21" t="s">
        <v>67</v>
      </c>
      <c r="M4" s="21" t="s">
        <v>68</v>
      </c>
      <c r="N4" s="21" t="s">
        <v>69</v>
      </c>
    </row>
    <row r="5" spans="1:19" ht="17.100000000000001" customHeight="1">
      <c r="A5" s="22">
        <v>1</v>
      </c>
      <c r="B5" s="22">
        <v>3</v>
      </c>
      <c r="C5" s="22">
        <v>1</v>
      </c>
      <c r="D5" s="23">
        <v>301</v>
      </c>
      <c r="E5" s="24" t="s">
        <v>77</v>
      </c>
      <c r="F5" s="25" t="s">
        <v>78</v>
      </c>
      <c r="G5" s="26">
        <v>178.8</v>
      </c>
      <c r="H5" s="27">
        <v>141.07</v>
      </c>
      <c r="I5" s="34">
        <v>37.729999999999997</v>
      </c>
      <c r="J5" s="3" t="s">
        <v>72</v>
      </c>
      <c r="K5" s="27">
        <v>12084.4351230425</v>
      </c>
      <c r="L5" s="35">
        <v>2160697</v>
      </c>
      <c r="M5" s="24" t="s">
        <v>73</v>
      </c>
      <c r="N5" s="36"/>
      <c r="P5" s="18"/>
      <c r="Q5" s="18"/>
      <c r="R5" s="18"/>
      <c r="S5" s="18"/>
    </row>
    <row r="6" spans="1:19" ht="17.100000000000001" customHeight="1">
      <c r="A6" s="22">
        <v>2</v>
      </c>
      <c r="B6" s="22">
        <v>3</v>
      </c>
      <c r="C6" s="22">
        <v>1</v>
      </c>
      <c r="D6" s="23">
        <v>302</v>
      </c>
      <c r="E6" s="24" t="s">
        <v>77</v>
      </c>
      <c r="F6" s="25" t="s">
        <v>78</v>
      </c>
      <c r="G6" s="26">
        <v>178.8</v>
      </c>
      <c r="H6" s="27">
        <v>141.07</v>
      </c>
      <c r="I6" s="34">
        <v>37.729999999999997</v>
      </c>
      <c r="J6" s="3" t="s">
        <v>72</v>
      </c>
      <c r="K6" s="27">
        <v>11923.3522930649</v>
      </c>
      <c r="L6" s="35">
        <v>2131895.39</v>
      </c>
      <c r="M6" s="24" t="s">
        <v>73</v>
      </c>
      <c r="N6" s="36"/>
      <c r="P6" s="18"/>
      <c r="Q6" s="18"/>
      <c r="R6" s="18"/>
      <c r="S6" s="18"/>
    </row>
    <row r="7" spans="1:19" ht="17.100000000000001" customHeight="1">
      <c r="A7" s="22">
        <v>3</v>
      </c>
      <c r="B7" s="22">
        <v>3</v>
      </c>
      <c r="C7" s="22">
        <v>1</v>
      </c>
      <c r="D7" s="23">
        <v>501</v>
      </c>
      <c r="E7" s="24" t="s">
        <v>77</v>
      </c>
      <c r="F7" s="25" t="s">
        <v>79</v>
      </c>
      <c r="G7" s="26">
        <v>158.57</v>
      </c>
      <c r="H7" s="27">
        <v>125.28</v>
      </c>
      <c r="I7" s="34">
        <v>33.29</v>
      </c>
      <c r="J7" s="3" t="s">
        <v>72</v>
      </c>
      <c r="K7" s="27">
        <v>13390.3225704736</v>
      </c>
      <c r="L7" s="35">
        <v>2123303.4500000002</v>
      </c>
      <c r="M7" s="24" t="s">
        <v>73</v>
      </c>
      <c r="N7" s="36"/>
      <c r="P7" s="18"/>
      <c r="Q7" s="18"/>
      <c r="R7" s="18"/>
      <c r="S7" s="18"/>
    </row>
    <row r="8" spans="1:19" ht="17.100000000000001" customHeight="1">
      <c r="A8" s="22">
        <v>4</v>
      </c>
      <c r="B8" s="22">
        <v>3</v>
      </c>
      <c r="C8" s="22">
        <v>1</v>
      </c>
      <c r="D8" s="23">
        <v>502</v>
      </c>
      <c r="E8" s="24" t="s">
        <v>77</v>
      </c>
      <c r="F8" s="25" t="s">
        <v>79</v>
      </c>
      <c r="G8" s="26">
        <v>158.57</v>
      </c>
      <c r="H8" s="27">
        <v>125.28</v>
      </c>
      <c r="I8" s="34">
        <v>33.29</v>
      </c>
      <c r="J8" s="3" t="s">
        <v>72</v>
      </c>
      <c r="K8" s="27">
        <v>13229.032225515501</v>
      </c>
      <c r="L8" s="35">
        <v>2097727.64</v>
      </c>
      <c r="M8" s="24" t="s">
        <v>73</v>
      </c>
      <c r="N8" s="36"/>
      <c r="P8" s="18"/>
      <c r="Q8" s="18"/>
      <c r="R8" s="18"/>
      <c r="S8" s="18"/>
    </row>
    <row r="9" spans="1:19" ht="17.100000000000001" customHeight="1">
      <c r="A9" s="22">
        <v>5</v>
      </c>
      <c r="B9" s="22">
        <v>3</v>
      </c>
      <c r="C9" s="22">
        <v>2</v>
      </c>
      <c r="D9" s="23">
        <v>304</v>
      </c>
      <c r="E9" s="24" t="s">
        <v>77</v>
      </c>
      <c r="F9" s="25" t="s">
        <v>78</v>
      </c>
      <c r="G9" s="26">
        <v>178.68</v>
      </c>
      <c r="H9" s="27">
        <v>141.07</v>
      </c>
      <c r="I9" s="34">
        <v>37.61</v>
      </c>
      <c r="J9" s="3" t="s">
        <v>72</v>
      </c>
      <c r="K9" s="27">
        <v>10759.3506827849</v>
      </c>
      <c r="L9" s="35">
        <v>1922480.78</v>
      </c>
      <c r="M9" s="24" t="s">
        <v>73</v>
      </c>
      <c r="N9" s="36"/>
      <c r="P9" s="18"/>
      <c r="Q9" s="18"/>
      <c r="R9" s="18"/>
      <c r="S9" s="18"/>
    </row>
    <row r="10" spans="1:19" ht="17.100000000000001" customHeight="1">
      <c r="A10" s="22">
        <v>6</v>
      </c>
      <c r="B10" s="22">
        <v>3</v>
      </c>
      <c r="C10" s="22">
        <v>2</v>
      </c>
      <c r="D10" s="23">
        <v>503</v>
      </c>
      <c r="E10" s="24" t="s">
        <v>77</v>
      </c>
      <c r="F10" s="25" t="s">
        <v>79</v>
      </c>
      <c r="G10" s="26">
        <v>158.57</v>
      </c>
      <c r="H10" s="27">
        <v>125.28</v>
      </c>
      <c r="I10" s="34">
        <v>33.29</v>
      </c>
      <c r="J10" s="3" t="s">
        <v>72</v>
      </c>
      <c r="K10" s="27">
        <v>12012.4300939648</v>
      </c>
      <c r="L10" s="35">
        <v>1904811.04</v>
      </c>
      <c r="M10" s="24" t="s">
        <v>73</v>
      </c>
      <c r="N10" s="36"/>
      <c r="P10" s="18"/>
      <c r="Q10" s="18"/>
      <c r="R10" s="18"/>
      <c r="S10" s="18"/>
    </row>
    <row r="11" spans="1:19" ht="17.100000000000001" customHeight="1">
      <c r="A11" s="22">
        <v>7</v>
      </c>
      <c r="B11" s="22">
        <v>3</v>
      </c>
      <c r="C11" s="22">
        <v>2</v>
      </c>
      <c r="D11" s="23">
        <v>504</v>
      </c>
      <c r="E11" s="24" t="s">
        <v>77</v>
      </c>
      <c r="F11" s="25" t="s">
        <v>79</v>
      </c>
      <c r="G11" s="26">
        <v>158.57</v>
      </c>
      <c r="H11" s="27">
        <v>125.28</v>
      </c>
      <c r="I11" s="34">
        <v>33.29</v>
      </c>
      <c r="J11" s="3" t="s">
        <v>72</v>
      </c>
      <c r="K11" s="27">
        <v>11953.075234911999</v>
      </c>
      <c r="L11" s="35">
        <v>1895399.14</v>
      </c>
      <c r="M11" s="24" t="s">
        <v>73</v>
      </c>
      <c r="N11" s="36"/>
      <c r="P11" s="18"/>
      <c r="Q11" s="18"/>
      <c r="R11" s="18"/>
      <c r="S11" s="18"/>
    </row>
    <row r="12" spans="1:19" ht="17.100000000000001" customHeight="1">
      <c r="A12" s="22">
        <v>8</v>
      </c>
      <c r="B12" s="22">
        <v>3</v>
      </c>
      <c r="C12" s="22">
        <v>3</v>
      </c>
      <c r="D12" s="23">
        <v>105</v>
      </c>
      <c r="E12" s="24" t="s">
        <v>77</v>
      </c>
      <c r="F12" s="25" t="s">
        <v>78</v>
      </c>
      <c r="G12" s="26">
        <v>196.17</v>
      </c>
      <c r="H12" s="27">
        <v>154.97999999999999</v>
      </c>
      <c r="I12" s="34">
        <v>41.19</v>
      </c>
      <c r="J12" s="3" t="s">
        <v>72</v>
      </c>
      <c r="K12" s="27">
        <v>12390</v>
      </c>
      <c r="L12" s="35">
        <v>2430546.2999999998</v>
      </c>
      <c r="M12" s="24" t="s">
        <v>73</v>
      </c>
      <c r="N12" s="36"/>
      <c r="P12" s="18"/>
      <c r="Q12" s="18"/>
      <c r="R12" s="18"/>
      <c r="S12" s="18"/>
    </row>
    <row r="13" spans="1:19" ht="17.100000000000001" customHeight="1">
      <c r="A13" s="22">
        <v>9</v>
      </c>
      <c r="B13" s="22">
        <v>3</v>
      </c>
      <c r="C13" s="22">
        <v>3</v>
      </c>
      <c r="D13" s="23">
        <v>106</v>
      </c>
      <c r="E13" s="24" t="s">
        <v>77</v>
      </c>
      <c r="F13" s="25" t="s">
        <v>78</v>
      </c>
      <c r="G13" s="26">
        <v>196.17</v>
      </c>
      <c r="H13" s="27">
        <v>154.97999999999999</v>
      </c>
      <c r="I13" s="34">
        <v>41.19</v>
      </c>
      <c r="J13" s="3" t="s">
        <v>72</v>
      </c>
      <c r="K13" s="27">
        <v>12486.774175460099</v>
      </c>
      <c r="L13" s="35">
        <v>2449530.4900000002</v>
      </c>
      <c r="M13" s="24" t="s">
        <v>73</v>
      </c>
      <c r="N13" s="36"/>
      <c r="P13" s="18"/>
      <c r="Q13" s="18"/>
      <c r="R13" s="18"/>
      <c r="S13" s="18"/>
    </row>
    <row r="14" spans="1:19" ht="17.100000000000001" customHeight="1">
      <c r="A14" s="22">
        <v>10</v>
      </c>
      <c r="B14" s="22">
        <v>3</v>
      </c>
      <c r="C14" s="22">
        <v>3</v>
      </c>
      <c r="D14" s="23">
        <v>305</v>
      </c>
      <c r="E14" s="24" t="s">
        <v>77</v>
      </c>
      <c r="F14" s="25" t="s">
        <v>78</v>
      </c>
      <c r="G14" s="26">
        <v>178.68</v>
      </c>
      <c r="H14" s="27">
        <v>141.07</v>
      </c>
      <c r="I14" s="34">
        <v>37.61</v>
      </c>
      <c r="J14" s="3" t="s">
        <v>72</v>
      </c>
      <c r="K14" s="27">
        <v>10877.987295724201</v>
      </c>
      <c r="L14" s="35">
        <v>1943678.77</v>
      </c>
      <c r="M14" s="24" t="s">
        <v>73</v>
      </c>
      <c r="N14" s="36"/>
      <c r="P14" s="18"/>
      <c r="Q14" s="18"/>
      <c r="R14" s="18"/>
      <c r="S14" s="18"/>
    </row>
    <row r="15" spans="1:19" ht="17.100000000000001" customHeight="1">
      <c r="A15" s="22">
        <v>11</v>
      </c>
      <c r="B15" s="22">
        <v>3</v>
      </c>
      <c r="C15" s="22">
        <v>3</v>
      </c>
      <c r="D15" s="23">
        <v>306</v>
      </c>
      <c r="E15" s="24" t="s">
        <v>77</v>
      </c>
      <c r="F15" s="25" t="s">
        <v>78</v>
      </c>
      <c r="G15" s="26">
        <v>178.68</v>
      </c>
      <c r="H15" s="27">
        <v>141.07</v>
      </c>
      <c r="I15" s="34">
        <v>37.61</v>
      </c>
      <c r="J15" s="3" t="s">
        <v>72</v>
      </c>
      <c r="K15" s="27">
        <v>10976.851130512599</v>
      </c>
      <c r="L15" s="35">
        <v>1961343.76</v>
      </c>
      <c r="M15" s="24" t="s">
        <v>73</v>
      </c>
      <c r="N15" s="36"/>
      <c r="P15" s="18"/>
      <c r="Q15" s="18"/>
      <c r="R15" s="18"/>
      <c r="S15" s="18"/>
    </row>
    <row r="16" spans="1:19" ht="17.100000000000001" customHeight="1">
      <c r="A16" s="22">
        <v>12</v>
      </c>
      <c r="B16" s="22">
        <v>3</v>
      </c>
      <c r="C16" s="22">
        <v>3</v>
      </c>
      <c r="D16" s="23">
        <v>505</v>
      </c>
      <c r="E16" s="24" t="s">
        <v>77</v>
      </c>
      <c r="F16" s="25" t="s">
        <v>79</v>
      </c>
      <c r="G16" s="26">
        <v>158.57</v>
      </c>
      <c r="H16" s="27">
        <v>125.28</v>
      </c>
      <c r="I16" s="34">
        <v>33.29</v>
      </c>
      <c r="J16" s="3" t="s">
        <v>72</v>
      </c>
      <c r="K16" s="27">
        <v>12071.784953017601</v>
      </c>
      <c r="L16" s="35">
        <v>1914222.94</v>
      </c>
      <c r="M16" s="24" t="s">
        <v>73</v>
      </c>
      <c r="N16" s="36"/>
      <c r="P16" s="18"/>
      <c r="Q16" s="18"/>
      <c r="R16" s="18"/>
      <c r="S16" s="18"/>
    </row>
    <row r="17" spans="1:19" ht="17.100000000000001" customHeight="1">
      <c r="A17" s="22">
        <v>13</v>
      </c>
      <c r="B17" s="22">
        <v>5</v>
      </c>
      <c r="C17" s="22">
        <v>2</v>
      </c>
      <c r="D17" s="23">
        <v>503</v>
      </c>
      <c r="E17" s="24" t="s">
        <v>77</v>
      </c>
      <c r="F17" s="25" t="s">
        <v>79</v>
      </c>
      <c r="G17" s="26">
        <v>158.58000000000001</v>
      </c>
      <c r="H17" s="27">
        <v>125.28</v>
      </c>
      <c r="I17" s="34">
        <v>33.299999999999997</v>
      </c>
      <c r="J17" s="3" t="s">
        <v>72</v>
      </c>
      <c r="K17" s="27">
        <v>10454.679026358899</v>
      </c>
      <c r="L17" s="35">
        <v>1657903</v>
      </c>
      <c r="M17" s="24" t="s">
        <v>73</v>
      </c>
      <c r="N17" s="36"/>
      <c r="P17" s="18"/>
      <c r="Q17" s="18"/>
      <c r="R17" s="18"/>
      <c r="S17" s="18"/>
    </row>
    <row r="18" spans="1:19" ht="17.100000000000001" customHeight="1">
      <c r="A18" s="22">
        <v>14</v>
      </c>
      <c r="B18" s="22">
        <v>5</v>
      </c>
      <c r="C18" s="22">
        <v>2</v>
      </c>
      <c r="D18" s="23">
        <v>504</v>
      </c>
      <c r="E18" s="24" t="s">
        <v>77</v>
      </c>
      <c r="F18" s="25" t="s">
        <v>79</v>
      </c>
      <c r="G18" s="26">
        <v>158.58000000000001</v>
      </c>
      <c r="H18" s="27">
        <v>125.28</v>
      </c>
      <c r="I18" s="34">
        <v>33.299999999999997</v>
      </c>
      <c r="J18" s="3" t="s">
        <v>72</v>
      </c>
      <c r="K18" s="27">
        <v>11062.0550510783</v>
      </c>
      <c r="L18" s="35">
        <v>1754220.69</v>
      </c>
      <c r="M18" s="24" t="s">
        <v>73</v>
      </c>
      <c r="N18" s="36"/>
      <c r="P18" s="18"/>
      <c r="Q18" s="18"/>
      <c r="R18" s="18"/>
      <c r="S18" s="18"/>
    </row>
    <row r="19" spans="1:19" ht="17.100000000000001" customHeight="1">
      <c r="A19" s="22">
        <v>15</v>
      </c>
      <c r="B19" s="22">
        <v>5</v>
      </c>
      <c r="C19" s="22">
        <v>3</v>
      </c>
      <c r="D19" s="23">
        <v>505</v>
      </c>
      <c r="E19" s="24" t="s">
        <v>77</v>
      </c>
      <c r="F19" s="25" t="s">
        <v>79</v>
      </c>
      <c r="G19" s="26">
        <v>158.58000000000001</v>
      </c>
      <c r="H19" s="27">
        <v>125.28</v>
      </c>
      <c r="I19" s="34">
        <v>33.299999999999997</v>
      </c>
      <c r="J19" s="3" t="s">
        <v>72</v>
      </c>
      <c r="K19" s="27">
        <v>11180.757283390099</v>
      </c>
      <c r="L19" s="35">
        <v>1773044.49</v>
      </c>
      <c r="M19" s="24" t="s">
        <v>73</v>
      </c>
      <c r="N19" s="36"/>
      <c r="P19" s="18"/>
      <c r="Q19" s="18"/>
      <c r="R19" s="18"/>
      <c r="S19" s="18"/>
    </row>
    <row r="20" spans="1:19" ht="17.100000000000001" customHeight="1">
      <c r="A20" s="22">
        <v>16</v>
      </c>
      <c r="B20" s="22">
        <v>5</v>
      </c>
      <c r="C20" s="22">
        <v>3</v>
      </c>
      <c r="D20" s="23">
        <v>506</v>
      </c>
      <c r="E20" s="24" t="s">
        <v>77</v>
      </c>
      <c r="F20" s="25" t="s">
        <v>79</v>
      </c>
      <c r="G20" s="26">
        <v>158.58000000000001</v>
      </c>
      <c r="H20" s="27">
        <v>125.28</v>
      </c>
      <c r="I20" s="34">
        <v>33.299999999999997</v>
      </c>
      <c r="J20" s="3" t="s">
        <v>72</v>
      </c>
      <c r="K20" s="27">
        <v>11279.675747256901</v>
      </c>
      <c r="L20" s="35">
        <v>1788730.98</v>
      </c>
      <c r="M20" s="24" t="s">
        <v>73</v>
      </c>
      <c r="N20" s="36"/>
      <c r="P20" s="18"/>
      <c r="Q20" s="18"/>
      <c r="R20" s="18"/>
      <c r="S20" s="18"/>
    </row>
    <row r="21" spans="1:19" ht="17.100000000000001" customHeight="1">
      <c r="A21" s="22">
        <v>17</v>
      </c>
      <c r="B21" s="22">
        <v>7</v>
      </c>
      <c r="C21" s="22">
        <v>1</v>
      </c>
      <c r="D21" s="23">
        <v>101</v>
      </c>
      <c r="E21" s="24" t="s">
        <v>77</v>
      </c>
      <c r="F21" s="25" t="s">
        <v>78</v>
      </c>
      <c r="G21" s="26">
        <v>196.18</v>
      </c>
      <c r="H21" s="27">
        <v>154.97999999999999</v>
      </c>
      <c r="I21" s="34">
        <v>41.2</v>
      </c>
      <c r="J21" s="3" t="s">
        <v>72</v>
      </c>
      <c r="K21" s="27">
        <v>12099.3832194923</v>
      </c>
      <c r="L21" s="35">
        <v>2373657</v>
      </c>
      <c r="M21" s="24" t="s">
        <v>73</v>
      </c>
      <c r="N21" s="36"/>
      <c r="P21" s="18"/>
      <c r="Q21" s="18"/>
      <c r="R21" s="18"/>
      <c r="S21" s="18"/>
    </row>
    <row r="22" spans="1:19" ht="17.100000000000001" customHeight="1">
      <c r="A22" s="22">
        <v>18</v>
      </c>
      <c r="B22" s="22">
        <v>7</v>
      </c>
      <c r="C22" s="22">
        <v>1</v>
      </c>
      <c r="D22" s="23">
        <v>102</v>
      </c>
      <c r="E22" s="24" t="s">
        <v>77</v>
      </c>
      <c r="F22" s="25" t="s">
        <v>78</v>
      </c>
      <c r="G22" s="26">
        <v>196.18</v>
      </c>
      <c r="H22" s="27">
        <v>154.97999999999999</v>
      </c>
      <c r="I22" s="34">
        <v>41.2</v>
      </c>
      <c r="J22" s="3" t="s">
        <v>72</v>
      </c>
      <c r="K22" s="27">
        <v>11938.101131613799</v>
      </c>
      <c r="L22" s="35">
        <v>2342016.6800000002</v>
      </c>
      <c r="M22" s="24" t="s">
        <v>73</v>
      </c>
      <c r="N22" s="36"/>
      <c r="P22" s="18"/>
      <c r="Q22" s="18"/>
      <c r="R22" s="18"/>
      <c r="S22" s="18"/>
    </row>
    <row r="23" spans="1:19" ht="17.100000000000001" customHeight="1">
      <c r="A23" s="22">
        <v>19</v>
      </c>
      <c r="B23" s="22">
        <v>7</v>
      </c>
      <c r="C23" s="22">
        <v>1</v>
      </c>
      <c r="D23" s="23">
        <v>502</v>
      </c>
      <c r="E23" s="24" t="s">
        <v>77</v>
      </c>
      <c r="F23" s="25" t="s">
        <v>79</v>
      </c>
      <c r="G23" s="26">
        <v>158.58000000000001</v>
      </c>
      <c r="H23" s="27">
        <v>125.28</v>
      </c>
      <c r="I23" s="34">
        <v>33.299999999999997</v>
      </c>
      <c r="J23" s="3" t="s">
        <v>72</v>
      </c>
      <c r="K23" s="27">
        <v>11292.8362340774</v>
      </c>
      <c r="L23" s="35">
        <v>1790817.97</v>
      </c>
      <c r="M23" s="24" t="s">
        <v>73</v>
      </c>
      <c r="N23" s="36"/>
      <c r="P23" s="18"/>
      <c r="Q23" s="18"/>
      <c r="R23" s="18"/>
      <c r="S23" s="18"/>
    </row>
    <row r="24" spans="1:19" ht="17.100000000000001" customHeight="1">
      <c r="A24" s="22">
        <v>20</v>
      </c>
      <c r="B24" s="22">
        <v>7</v>
      </c>
      <c r="C24" s="22">
        <v>2</v>
      </c>
      <c r="D24" s="23">
        <v>103</v>
      </c>
      <c r="E24" s="24" t="s">
        <v>77</v>
      </c>
      <c r="F24" s="25" t="s">
        <v>78</v>
      </c>
      <c r="G24" s="26">
        <v>196.18</v>
      </c>
      <c r="H24" s="27">
        <v>154.97999999999999</v>
      </c>
      <c r="I24" s="34">
        <v>41.2</v>
      </c>
      <c r="J24" s="3" t="s">
        <v>72</v>
      </c>
      <c r="K24" s="27">
        <v>11766.0668773575</v>
      </c>
      <c r="L24" s="35">
        <v>2308267</v>
      </c>
      <c r="M24" s="24" t="s">
        <v>73</v>
      </c>
      <c r="N24" s="36"/>
      <c r="P24" s="18"/>
      <c r="Q24" s="18"/>
      <c r="R24" s="18"/>
      <c r="S24" s="18"/>
    </row>
    <row r="25" spans="1:19" ht="17.100000000000001" customHeight="1">
      <c r="A25" s="22">
        <v>21</v>
      </c>
      <c r="B25" s="22">
        <v>7</v>
      </c>
      <c r="C25" s="22">
        <v>2</v>
      </c>
      <c r="D25" s="23">
        <v>104</v>
      </c>
      <c r="E25" s="24" t="s">
        <v>77</v>
      </c>
      <c r="F25" s="25" t="s">
        <v>78</v>
      </c>
      <c r="G25" s="26">
        <v>196.18</v>
      </c>
      <c r="H25" s="27">
        <v>154.97999999999999</v>
      </c>
      <c r="I25" s="34">
        <v>41.2</v>
      </c>
      <c r="J25" s="3" t="s">
        <v>72</v>
      </c>
      <c r="K25" s="27">
        <v>11701.5540320114</v>
      </c>
      <c r="L25" s="35">
        <v>2295610.87</v>
      </c>
      <c r="M25" s="24" t="s">
        <v>73</v>
      </c>
      <c r="N25" s="36"/>
      <c r="P25" s="18"/>
      <c r="Q25" s="18"/>
      <c r="R25" s="18"/>
      <c r="S25" s="18"/>
    </row>
    <row r="26" spans="1:19" ht="17.100000000000001" customHeight="1">
      <c r="A26" s="22">
        <v>22</v>
      </c>
      <c r="B26" s="22">
        <v>7</v>
      </c>
      <c r="C26" s="22">
        <v>2</v>
      </c>
      <c r="D26" s="23">
        <v>503</v>
      </c>
      <c r="E26" s="24" t="s">
        <v>77</v>
      </c>
      <c r="F26" s="25" t="s">
        <v>79</v>
      </c>
      <c r="G26" s="26">
        <v>158.58000000000001</v>
      </c>
      <c r="H26" s="27">
        <v>125.28</v>
      </c>
      <c r="I26" s="34">
        <v>33.299999999999997</v>
      </c>
      <c r="J26" s="3" t="s">
        <v>72</v>
      </c>
      <c r="K26" s="27">
        <v>11120.8040736537</v>
      </c>
      <c r="L26" s="35">
        <v>1763537.11</v>
      </c>
      <c r="M26" s="24" t="s">
        <v>73</v>
      </c>
      <c r="N26" s="36"/>
      <c r="P26" s="18"/>
      <c r="Q26" s="18"/>
      <c r="R26" s="18"/>
      <c r="S26" s="18"/>
    </row>
    <row r="27" spans="1:19" ht="17.100000000000001" customHeight="1">
      <c r="A27" s="22">
        <v>23</v>
      </c>
      <c r="B27" s="22">
        <v>7</v>
      </c>
      <c r="C27" s="22">
        <v>2</v>
      </c>
      <c r="D27" s="23">
        <v>504</v>
      </c>
      <c r="E27" s="24" t="s">
        <v>77</v>
      </c>
      <c r="F27" s="25" t="s">
        <v>79</v>
      </c>
      <c r="G27" s="26">
        <v>158.58000000000001</v>
      </c>
      <c r="H27" s="27">
        <v>125.28</v>
      </c>
      <c r="I27" s="34">
        <v>33.299999999999997</v>
      </c>
      <c r="J27" s="3" t="s">
        <v>72</v>
      </c>
      <c r="K27" s="27">
        <v>11056.2919662</v>
      </c>
      <c r="L27" s="35">
        <v>1753306.78</v>
      </c>
      <c r="M27" s="24" t="s">
        <v>73</v>
      </c>
      <c r="N27" s="36"/>
      <c r="P27" s="18"/>
      <c r="Q27" s="18"/>
      <c r="R27" s="18"/>
      <c r="S27" s="18"/>
    </row>
    <row r="28" spans="1:19" ht="17.100000000000001" customHeight="1">
      <c r="A28" s="22">
        <v>24</v>
      </c>
      <c r="B28" s="22">
        <v>7</v>
      </c>
      <c r="C28" s="22">
        <v>3</v>
      </c>
      <c r="D28" s="23">
        <v>105</v>
      </c>
      <c r="E28" s="24" t="s">
        <v>77</v>
      </c>
      <c r="F28" s="25" t="s">
        <v>78</v>
      </c>
      <c r="G28" s="26">
        <v>196.18</v>
      </c>
      <c r="H28" s="27">
        <v>154.97999999999999</v>
      </c>
      <c r="I28" s="34">
        <v>41.2</v>
      </c>
      <c r="J28" s="3" t="s">
        <v>72</v>
      </c>
      <c r="K28" s="27">
        <v>11723.058313793499</v>
      </c>
      <c r="L28" s="35">
        <v>2299829.58</v>
      </c>
      <c r="M28" s="24" t="s">
        <v>73</v>
      </c>
      <c r="N28" s="36"/>
      <c r="P28" s="18"/>
      <c r="Q28" s="18"/>
      <c r="R28" s="18"/>
      <c r="S28" s="18"/>
    </row>
    <row r="29" spans="1:19" ht="17.100000000000001" customHeight="1">
      <c r="A29" s="98" t="s">
        <v>214</v>
      </c>
      <c r="B29" s="99"/>
      <c r="C29" s="99"/>
      <c r="D29" s="99"/>
      <c r="E29" s="99"/>
      <c r="F29" s="99"/>
      <c r="G29" s="47">
        <f>SUM(G5:G28)</f>
        <v>4169.7899999999991</v>
      </c>
      <c r="H29" s="47"/>
      <c r="I29" s="34"/>
      <c r="J29" s="3"/>
      <c r="K29" s="27">
        <f>L29/G29</f>
        <v>11711.999609093027</v>
      </c>
      <c r="L29" s="35">
        <f>SUM(L5:L28)</f>
        <v>48836578.850000001</v>
      </c>
      <c r="M29" s="24"/>
      <c r="N29" s="36"/>
    </row>
    <row r="30" spans="1:19" ht="17.100000000000001" customHeight="1"/>
    <row r="31" spans="1:19" ht="17.100000000000001" customHeight="1">
      <c r="A31" s="93" t="s">
        <v>80</v>
      </c>
      <c r="B31" s="93"/>
      <c r="C31" s="93"/>
      <c r="D31" s="94"/>
      <c r="E31" s="93"/>
      <c r="F31" s="94"/>
      <c r="G31" s="94"/>
      <c r="H31" s="94"/>
      <c r="I31" s="94"/>
      <c r="J31" s="94"/>
      <c r="K31" s="94"/>
      <c r="L31" s="94"/>
      <c r="M31" s="94"/>
      <c r="N31" s="94"/>
    </row>
    <row r="32" spans="1:19" ht="17.100000000000001" customHeight="1">
      <c r="J32" s="40"/>
      <c r="K32" s="40"/>
      <c r="L32" s="40"/>
      <c r="M32" s="40"/>
      <c r="N32" s="40"/>
    </row>
    <row r="33" spans="10:14" ht="17.100000000000001" customHeight="1">
      <c r="J33" s="40"/>
      <c r="K33" s="41"/>
      <c r="N33" s="40"/>
    </row>
    <row r="34" spans="10:14" ht="17.100000000000001" customHeight="1">
      <c r="J34" s="40"/>
      <c r="K34" s="41"/>
      <c r="N34" s="40"/>
    </row>
    <row r="35" spans="10:14" ht="17.100000000000001" customHeight="1">
      <c r="J35" s="40"/>
      <c r="N35" s="40"/>
    </row>
    <row r="36" spans="10:14">
      <c r="J36" s="40"/>
      <c r="K36" s="42"/>
      <c r="L36" s="42"/>
      <c r="M36" s="42"/>
      <c r="N36" s="40"/>
    </row>
    <row r="37" spans="10:14">
      <c r="J37" s="40"/>
      <c r="K37" s="95"/>
      <c r="L37" s="95"/>
      <c r="M37" s="95"/>
      <c r="N37" s="40"/>
    </row>
    <row r="39" spans="10:14">
      <c r="L39" s="96" t="s">
        <v>75</v>
      </c>
      <c r="M39" s="97"/>
      <c r="N39" s="97"/>
    </row>
  </sheetData>
  <mergeCells count="6">
    <mergeCell ref="A1:N1"/>
    <mergeCell ref="A2:N2"/>
    <mergeCell ref="A31:N31"/>
    <mergeCell ref="K37:M37"/>
    <mergeCell ref="L39:N39"/>
    <mergeCell ref="A29:F29"/>
  </mergeCells>
  <phoneticPr fontId="15" type="noConversion"/>
  <pageMargins left="0.27" right="0.15" top="0.49" bottom="0.44" header="0.3" footer="0.3"/>
  <pageSetup paperSize="9" scale="82" orientation="portrait" horizontalDpi="200" verticalDpi="30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Normal="100" workbookViewId="0">
      <selection activeCell="H16" sqref="H16"/>
    </sheetView>
  </sheetViews>
  <sheetFormatPr defaultColWidth="9" defaultRowHeight="13.5"/>
  <cols>
    <col min="1" max="1" width="4.375" style="19" customWidth="1"/>
    <col min="2" max="2" width="6.75" style="19" customWidth="1"/>
    <col min="3" max="3" width="6" style="20" customWidth="1"/>
    <col min="4" max="4" width="8" style="19" customWidth="1"/>
    <col min="5" max="5" width="15.5" style="20" customWidth="1"/>
    <col min="6" max="6" width="8.625" style="20" customWidth="1"/>
    <col min="7" max="7" width="7.875" style="20" customWidth="1"/>
    <col min="8" max="8" width="7.625" style="20" customWidth="1"/>
    <col min="9" max="9" width="9.5" style="20" customWidth="1"/>
    <col min="10" max="10" width="11.25" style="20" customWidth="1"/>
    <col min="11" max="11" width="12.625" style="20" customWidth="1"/>
    <col min="12" max="12" width="5.875" style="20" customWidth="1"/>
    <col min="13" max="13" width="6.25" style="20" customWidth="1"/>
    <col min="14" max="14" width="9" style="20"/>
    <col min="15" max="17" width="12.625" style="20"/>
    <col min="18" max="16384" width="9" style="20"/>
  </cols>
  <sheetData>
    <row r="1" spans="1:16" s="8" customFormat="1" ht="35.25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6" s="8" customFormat="1" ht="24.75" customHeight="1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2"/>
      <c r="K2" s="92"/>
      <c r="L2" s="91"/>
      <c r="M2" s="91"/>
    </row>
    <row r="3" spans="1:16" s="8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58</v>
      </c>
      <c r="K3" s="11"/>
      <c r="L3" s="10"/>
      <c r="M3" s="10"/>
    </row>
    <row r="4" spans="1:16" s="18" customFormat="1" ht="39" customHeight="1">
      <c r="A4" s="21" t="s">
        <v>59</v>
      </c>
      <c r="B4" s="21" t="s">
        <v>60</v>
      </c>
      <c r="C4" s="21" t="s">
        <v>61</v>
      </c>
      <c r="D4" s="21" t="s">
        <v>62</v>
      </c>
      <c r="E4" s="21" t="s">
        <v>25</v>
      </c>
      <c r="F4" s="21" t="s">
        <v>27</v>
      </c>
      <c r="G4" s="21" t="s">
        <v>63</v>
      </c>
      <c r="H4" s="21" t="s">
        <v>64</v>
      </c>
      <c r="I4" s="21" t="s">
        <v>65</v>
      </c>
      <c r="J4" s="21" t="s">
        <v>66</v>
      </c>
      <c r="K4" s="21" t="s">
        <v>67</v>
      </c>
      <c r="L4" s="21" t="s">
        <v>68</v>
      </c>
      <c r="M4" s="21" t="s">
        <v>69</v>
      </c>
    </row>
    <row r="5" spans="1:16" s="19" customFormat="1" ht="17.100000000000001" customHeight="1">
      <c r="A5" s="22">
        <v>12</v>
      </c>
      <c r="B5" s="22">
        <v>1</v>
      </c>
      <c r="C5" s="23">
        <v>1</v>
      </c>
      <c r="D5" s="24" t="s">
        <v>70</v>
      </c>
      <c r="E5" s="25" t="s">
        <v>71</v>
      </c>
      <c r="F5" s="27">
        <v>37.159999999999997</v>
      </c>
      <c r="G5" s="27">
        <v>36.1</v>
      </c>
      <c r="H5" s="34">
        <f>F5-G5</f>
        <v>1.06</v>
      </c>
      <c r="I5" s="3" t="s">
        <v>72</v>
      </c>
      <c r="J5" s="27">
        <f>K5/F5</f>
        <v>12930.570505920299</v>
      </c>
      <c r="K5" s="44">
        <v>480500</v>
      </c>
      <c r="L5" s="24" t="s">
        <v>73</v>
      </c>
      <c r="M5" s="24"/>
      <c r="P5" s="43"/>
    </row>
    <row r="6" spans="1:16" ht="17.100000000000001" customHeight="1">
      <c r="A6" s="28"/>
      <c r="B6" s="28"/>
      <c r="C6" s="29"/>
      <c r="D6" s="30"/>
      <c r="E6" s="31"/>
      <c r="L6" s="30"/>
      <c r="P6" s="43"/>
    </row>
    <row r="7" spans="1:16" ht="17.100000000000001" customHeight="1">
      <c r="A7" s="28"/>
      <c r="B7" s="28"/>
      <c r="C7" s="29"/>
      <c r="D7" s="30"/>
      <c r="E7" s="31"/>
      <c r="F7" s="32"/>
      <c r="G7" s="33"/>
      <c r="H7" s="37"/>
      <c r="I7" s="38"/>
      <c r="J7" s="32"/>
      <c r="K7" s="39"/>
      <c r="L7" s="30"/>
    </row>
    <row r="8" spans="1:16" ht="17.100000000000001" customHeight="1">
      <c r="A8" s="28"/>
      <c r="B8" s="28"/>
      <c r="C8" s="29"/>
      <c r="D8" s="30"/>
      <c r="E8" s="31"/>
      <c r="F8" s="32">
        <f>SUM(F5:F5)</f>
        <v>37.159999999999997</v>
      </c>
      <c r="G8" s="33"/>
      <c r="H8" s="37"/>
      <c r="I8" s="38"/>
      <c r="J8" s="32">
        <f>K8/F8</f>
        <v>12930.570505920299</v>
      </c>
      <c r="K8" s="39">
        <f>SUM(K5:K5)</f>
        <v>480500</v>
      </c>
      <c r="L8" s="30"/>
    </row>
    <row r="9" spans="1:16" ht="17.100000000000001" customHeight="1"/>
    <row r="10" spans="1:16" ht="17.100000000000001" customHeight="1">
      <c r="A10" s="93" t="s">
        <v>74</v>
      </c>
      <c r="B10" s="93"/>
      <c r="C10" s="94"/>
      <c r="D10" s="93"/>
      <c r="E10" s="94"/>
      <c r="F10" s="94"/>
      <c r="G10" s="94"/>
      <c r="H10" s="94"/>
      <c r="I10" s="94"/>
      <c r="J10" s="94"/>
      <c r="K10" s="94"/>
      <c r="L10" s="94"/>
      <c r="M10" s="94"/>
    </row>
    <row r="11" spans="1:16" ht="17.100000000000001" customHeight="1">
      <c r="I11" s="40"/>
      <c r="J11" s="40"/>
      <c r="K11" s="40"/>
      <c r="L11" s="40"/>
      <c r="M11" s="40"/>
    </row>
    <row r="12" spans="1:16" ht="17.100000000000001" customHeight="1">
      <c r="I12" s="40"/>
      <c r="J12" s="41"/>
      <c r="M12" s="40"/>
    </row>
    <row r="13" spans="1:16" ht="17.100000000000001" customHeight="1">
      <c r="I13" s="40"/>
      <c r="J13" s="41"/>
      <c r="M13" s="40"/>
    </row>
    <row r="14" spans="1:16" ht="17.100000000000001" customHeight="1">
      <c r="I14" s="40"/>
      <c r="M14" s="40"/>
    </row>
    <row r="15" spans="1:16">
      <c r="I15" s="40"/>
      <c r="J15" s="42"/>
      <c r="K15" s="42"/>
      <c r="L15" s="42"/>
      <c r="M15" s="40"/>
    </row>
    <row r="16" spans="1:16">
      <c r="I16" s="40"/>
      <c r="J16" s="95"/>
      <c r="K16" s="95"/>
      <c r="L16" s="95"/>
      <c r="M16" s="40"/>
    </row>
    <row r="18" spans="11:13">
      <c r="K18" s="96" t="s">
        <v>75</v>
      </c>
      <c r="L18" s="97"/>
      <c r="M18" s="97"/>
    </row>
  </sheetData>
  <sortState ref="A5:L33">
    <sortCondition ref="A5"/>
  </sortState>
  <mergeCells count="5">
    <mergeCell ref="A1:M1"/>
    <mergeCell ref="A2:M2"/>
    <mergeCell ref="A10:M10"/>
    <mergeCell ref="J16:L16"/>
    <mergeCell ref="K18:M18"/>
  </mergeCells>
  <phoneticPr fontId="15" type="noConversion"/>
  <pageMargins left="0.27" right="0.15" top="0.49" bottom="0.44" header="0.3" footer="0.3"/>
  <pageSetup paperSize="9" scale="92" orientation="portrait" horizontalDpi="200" verticalDpi="3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EX136"/>
  <sheetViews>
    <sheetView tabSelected="1" workbookViewId="0">
      <pane ySplit="3" topLeftCell="A4" activePane="bottomLeft" state="frozen"/>
      <selection pane="bottomLeft" activeCell="F128" sqref="F128"/>
    </sheetView>
  </sheetViews>
  <sheetFormatPr defaultColWidth="9" defaultRowHeight="13.5"/>
  <cols>
    <col min="1" max="1" width="5.625" style="7" customWidth="1"/>
    <col min="2" max="2" width="20.25" style="7" customWidth="1"/>
    <col min="3" max="3" width="10.5" style="7" customWidth="1"/>
    <col min="4" max="4" width="9.375" style="7"/>
    <col min="5" max="5" width="9" style="7"/>
    <col min="6" max="6" width="11" style="7" customWidth="1"/>
    <col min="7" max="7" width="11.5" style="7" customWidth="1"/>
    <col min="8" max="10" width="9" style="7"/>
    <col min="11" max="11" width="11.375" style="7" customWidth="1"/>
    <col min="12" max="16378" width="9" style="7"/>
  </cols>
  <sheetData>
    <row r="1" spans="1:12" ht="37.5" customHeight="1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s="8" customFormat="1" ht="24.75" customHeight="1">
      <c r="A2" s="10" t="s">
        <v>82</v>
      </c>
      <c r="B2" s="10"/>
      <c r="C2" s="10"/>
      <c r="D2" s="10"/>
      <c r="E2" s="10"/>
      <c r="F2" s="10"/>
      <c r="G2" s="10"/>
      <c r="H2" s="10"/>
      <c r="I2" s="10"/>
      <c r="J2" s="11" t="s">
        <v>58</v>
      </c>
      <c r="K2" s="11"/>
      <c r="L2" s="12"/>
    </row>
    <row r="3" spans="1:12" ht="27.75" customHeight="1">
      <c r="A3" s="1" t="s">
        <v>76</v>
      </c>
      <c r="B3" s="1" t="s">
        <v>83</v>
      </c>
      <c r="C3" s="1" t="s">
        <v>84</v>
      </c>
      <c r="D3" s="1" t="s">
        <v>85</v>
      </c>
      <c r="E3" s="1" t="s">
        <v>65</v>
      </c>
      <c r="F3" s="1" t="s">
        <v>66</v>
      </c>
      <c r="G3" s="1" t="s">
        <v>86</v>
      </c>
      <c r="H3" s="1" t="s">
        <v>87</v>
      </c>
      <c r="I3" s="1" t="s">
        <v>88</v>
      </c>
      <c r="J3" s="1" t="s">
        <v>68</v>
      </c>
      <c r="K3" s="1" t="s">
        <v>69</v>
      </c>
    </row>
    <row r="4" spans="1:12" ht="16.5">
      <c r="A4" s="2">
        <v>1</v>
      </c>
      <c r="B4" s="3" t="s">
        <v>89</v>
      </c>
      <c r="C4" s="4" t="s">
        <v>90</v>
      </c>
      <c r="D4" s="4">
        <f>VLOOKUP(B4,[1]耀江华府车位!$B$2:$X$216,3,FALSE)</f>
        <v>13.2</v>
      </c>
      <c r="E4" s="3" t="s">
        <v>72</v>
      </c>
      <c r="F4" s="4">
        <f t="shared" ref="F4:F67" si="0">G4/D4</f>
        <v>6060.6060606060601</v>
      </c>
      <c r="G4" s="5">
        <v>80000</v>
      </c>
      <c r="H4" s="3" t="s">
        <v>37</v>
      </c>
      <c r="I4" s="3">
        <v>70</v>
      </c>
      <c r="J4" s="3" t="s">
        <v>73</v>
      </c>
      <c r="K4" s="6"/>
    </row>
    <row r="5" spans="1:12" ht="16.5">
      <c r="A5" s="2">
        <v>2</v>
      </c>
      <c r="B5" s="3" t="s">
        <v>91</v>
      </c>
      <c r="C5" s="4" t="s">
        <v>90</v>
      </c>
      <c r="D5" s="4">
        <f>VLOOKUP(B5,[1]耀江华府车位!$B$2:$X$216,3,FALSE)</f>
        <v>13.2</v>
      </c>
      <c r="E5" s="3" t="s">
        <v>72</v>
      </c>
      <c r="F5" s="4">
        <f t="shared" si="0"/>
        <v>6060.6060606060601</v>
      </c>
      <c r="G5" s="5">
        <v>80000</v>
      </c>
      <c r="H5" s="3" t="s">
        <v>37</v>
      </c>
      <c r="I5" s="3">
        <v>70</v>
      </c>
      <c r="J5" s="3" t="s">
        <v>73</v>
      </c>
      <c r="K5" s="3"/>
    </row>
    <row r="6" spans="1:12" ht="16.5">
      <c r="A6" s="2">
        <v>3</v>
      </c>
      <c r="B6" s="3" t="s">
        <v>92</v>
      </c>
      <c r="C6" s="4" t="s">
        <v>90</v>
      </c>
      <c r="D6" s="4">
        <f>VLOOKUP(B6,[1]耀江华府车位!$B$2:$X$216,3,FALSE)</f>
        <v>13.2</v>
      </c>
      <c r="E6" s="3" t="s">
        <v>72</v>
      </c>
      <c r="F6" s="4">
        <f t="shared" si="0"/>
        <v>4107.3384446878399</v>
      </c>
      <c r="G6" s="5">
        <v>54216.8674698795</v>
      </c>
      <c r="H6" s="3" t="s">
        <v>37</v>
      </c>
      <c r="I6" s="3">
        <v>70</v>
      </c>
      <c r="J6" s="3" t="s">
        <v>73</v>
      </c>
      <c r="K6" s="3"/>
    </row>
    <row r="7" spans="1:12" ht="16.5">
      <c r="A7" s="2">
        <v>4</v>
      </c>
      <c r="B7" s="3" t="s">
        <v>93</v>
      </c>
      <c r="C7" s="4" t="s">
        <v>90</v>
      </c>
      <c r="D7" s="4">
        <f>VLOOKUP(B7,[1]耀江华府车位!$B$2:$X$216,3,FALSE)</f>
        <v>13.2</v>
      </c>
      <c r="E7" s="3" t="s">
        <v>72</v>
      </c>
      <c r="F7" s="4">
        <f t="shared" si="0"/>
        <v>4107.3384446878399</v>
      </c>
      <c r="G7" s="5">
        <v>54216.8674698795</v>
      </c>
      <c r="H7" s="3" t="s">
        <v>37</v>
      </c>
      <c r="I7" s="3">
        <v>70</v>
      </c>
      <c r="J7" s="3" t="s">
        <v>73</v>
      </c>
      <c r="K7" s="3"/>
    </row>
    <row r="8" spans="1:12" ht="16.5">
      <c r="A8" s="2">
        <v>5</v>
      </c>
      <c r="B8" s="3" t="s">
        <v>94</v>
      </c>
      <c r="C8" s="4" t="s">
        <v>90</v>
      </c>
      <c r="D8" s="4">
        <f>VLOOKUP(B8,[1]耀江华府车位!$B$2:$X$216,3,FALSE)</f>
        <v>13.2</v>
      </c>
      <c r="E8" s="3" t="s">
        <v>72</v>
      </c>
      <c r="F8" s="4">
        <f t="shared" si="0"/>
        <v>6060.6060606060601</v>
      </c>
      <c r="G8" s="5">
        <v>80000</v>
      </c>
      <c r="H8" s="3" t="s">
        <v>37</v>
      </c>
      <c r="I8" s="3">
        <v>70</v>
      </c>
      <c r="J8" s="3" t="s">
        <v>73</v>
      </c>
      <c r="K8" s="3"/>
    </row>
    <row r="9" spans="1:12" ht="16.5">
      <c r="A9" s="2">
        <v>6</v>
      </c>
      <c r="B9" s="3" t="s">
        <v>95</v>
      </c>
      <c r="C9" s="4" t="s">
        <v>90</v>
      </c>
      <c r="D9" s="4">
        <f>VLOOKUP(B9,[1]耀江华府车位!$B$2:$X$216,3,FALSE)</f>
        <v>13.2</v>
      </c>
      <c r="E9" s="3" t="s">
        <v>72</v>
      </c>
      <c r="F9" s="4">
        <f t="shared" si="0"/>
        <v>4107.3384446878399</v>
      </c>
      <c r="G9" s="5">
        <v>54216.8674698795</v>
      </c>
      <c r="H9" s="3" t="s">
        <v>37</v>
      </c>
      <c r="I9" s="3">
        <v>70</v>
      </c>
      <c r="J9" s="3" t="s">
        <v>73</v>
      </c>
      <c r="K9" s="3"/>
    </row>
    <row r="10" spans="1:12" ht="16.5">
      <c r="A10" s="2">
        <v>7</v>
      </c>
      <c r="B10" s="3" t="s">
        <v>96</v>
      </c>
      <c r="C10" s="4" t="s">
        <v>90</v>
      </c>
      <c r="D10" s="4">
        <f>VLOOKUP(B10,[1]耀江华府车位!$B$2:$X$216,3,FALSE)</f>
        <v>13.2</v>
      </c>
      <c r="E10" s="3" t="s">
        <v>72</v>
      </c>
      <c r="F10" s="4">
        <f t="shared" si="0"/>
        <v>4107.3384446878399</v>
      </c>
      <c r="G10" s="5">
        <v>54216.8674698795</v>
      </c>
      <c r="H10" s="3" t="s">
        <v>37</v>
      </c>
      <c r="I10" s="3">
        <v>70</v>
      </c>
      <c r="J10" s="3" t="s">
        <v>73</v>
      </c>
      <c r="K10" s="3"/>
    </row>
    <row r="11" spans="1:12" ht="16.5">
      <c r="A11" s="2">
        <v>8</v>
      </c>
      <c r="B11" s="3" t="s">
        <v>97</v>
      </c>
      <c r="C11" s="4" t="s">
        <v>90</v>
      </c>
      <c r="D11" s="4">
        <f>VLOOKUP(B11,[1]耀江华府车位!$B$2:$X$216,3,FALSE)</f>
        <v>13.2</v>
      </c>
      <c r="E11" s="3" t="s">
        <v>72</v>
      </c>
      <c r="F11" s="4">
        <f t="shared" si="0"/>
        <v>6060.6060606060601</v>
      </c>
      <c r="G11" s="5">
        <v>80000</v>
      </c>
      <c r="H11" s="3" t="s">
        <v>37</v>
      </c>
      <c r="I11" s="3">
        <v>70</v>
      </c>
      <c r="J11" s="3" t="s">
        <v>73</v>
      </c>
      <c r="K11" s="3"/>
    </row>
    <row r="12" spans="1:12" ht="16.5">
      <c r="A12" s="2">
        <v>9</v>
      </c>
      <c r="B12" s="3" t="s">
        <v>98</v>
      </c>
      <c r="C12" s="4" t="s">
        <v>90</v>
      </c>
      <c r="D12" s="4">
        <f>VLOOKUP(B12,[1]耀江华府车位!$B$2:$X$216,3,FALSE)</f>
        <v>13.2</v>
      </c>
      <c r="E12" s="3" t="s">
        <v>72</v>
      </c>
      <c r="F12" s="4">
        <f t="shared" si="0"/>
        <v>4107.3384446878399</v>
      </c>
      <c r="G12" s="5">
        <v>54216.8674698795</v>
      </c>
      <c r="H12" s="3" t="s">
        <v>37</v>
      </c>
      <c r="I12" s="3">
        <v>70</v>
      </c>
      <c r="J12" s="3" t="s">
        <v>73</v>
      </c>
      <c r="K12" s="3"/>
    </row>
    <row r="13" spans="1:12" ht="16.5">
      <c r="A13" s="2">
        <v>10</v>
      </c>
      <c r="B13" s="3" t="s">
        <v>99</v>
      </c>
      <c r="C13" s="4" t="s">
        <v>90</v>
      </c>
      <c r="D13" s="4">
        <f>VLOOKUP(B13,[1]耀江华府车位!$B$2:$X$216,3,FALSE)</f>
        <v>13.2</v>
      </c>
      <c r="E13" s="3" t="s">
        <v>72</v>
      </c>
      <c r="F13" s="4">
        <f t="shared" si="0"/>
        <v>9.1274187659729597E-2</v>
      </c>
      <c r="G13" s="5">
        <v>1.2048192771084301</v>
      </c>
      <c r="H13" s="3" t="s">
        <v>37</v>
      </c>
      <c r="I13" s="3">
        <v>70</v>
      </c>
      <c r="J13" s="3" t="s">
        <v>73</v>
      </c>
      <c r="K13" s="3" t="s">
        <v>100</v>
      </c>
    </row>
    <row r="14" spans="1:12" ht="16.5">
      <c r="A14" s="2">
        <v>11</v>
      </c>
      <c r="B14" s="3" t="s">
        <v>101</v>
      </c>
      <c r="C14" s="4" t="s">
        <v>90</v>
      </c>
      <c r="D14" s="4">
        <f>VLOOKUP(B14,[1]耀江华府车位!$B$2:$X$216,3,FALSE)</f>
        <v>13.2</v>
      </c>
      <c r="E14" s="3" t="s">
        <v>72</v>
      </c>
      <c r="F14" s="4">
        <f t="shared" si="0"/>
        <v>6060.6060606060601</v>
      </c>
      <c r="G14" s="5">
        <v>80000</v>
      </c>
      <c r="H14" s="3" t="s">
        <v>37</v>
      </c>
      <c r="I14" s="3">
        <v>70</v>
      </c>
      <c r="J14" s="3" t="s">
        <v>73</v>
      </c>
      <c r="K14" s="3"/>
    </row>
    <row r="15" spans="1:12" ht="16.5">
      <c r="A15" s="2">
        <v>12</v>
      </c>
      <c r="B15" s="3" t="s">
        <v>102</v>
      </c>
      <c r="C15" s="4" t="s">
        <v>90</v>
      </c>
      <c r="D15" s="4">
        <f>VLOOKUP(B15,[1]耀江华府车位!$B$2:$X$216,3,FALSE)</f>
        <v>13.2</v>
      </c>
      <c r="E15" s="3" t="s">
        <v>72</v>
      </c>
      <c r="F15" s="4">
        <f t="shared" si="0"/>
        <v>6060.6060606060601</v>
      </c>
      <c r="G15" s="5">
        <v>80000</v>
      </c>
      <c r="H15" s="3" t="s">
        <v>37</v>
      </c>
      <c r="I15" s="3">
        <v>70</v>
      </c>
      <c r="J15" s="3" t="s">
        <v>73</v>
      </c>
      <c r="K15" s="3"/>
    </row>
    <row r="16" spans="1:12" ht="16.5">
      <c r="A16" s="2">
        <v>13</v>
      </c>
      <c r="B16" s="3" t="s">
        <v>103</v>
      </c>
      <c r="C16" s="4" t="s">
        <v>90</v>
      </c>
      <c r="D16" s="4">
        <f>VLOOKUP(B16,[1]耀江华府车位!$B$2:$X$216,3,FALSE)</f>
        <v>13.2</v>
      </c>
      <c r="E16" s="3" t="s">
        <v>72</v>
      </c>
      <c r="F16" s="4">
        <f t="shared" si="0"/>
        <v>4107.3384446878399</v>
      </c>
      <c r="G16" s="5">
        <v>54216.8674698795</v>
      </c>
      <c r="H16" s="3" t="s">
        <v>37</v>
      </c>
      <c r="I16" s="3">
        <v>70</v>
      </c>
      <c r="J16" s="3" t="s">
        <v>73</v>
      </c>
      <c r="K16" s="3"/>
    </row>
    <row r="17" spans="1:11" ht="16.5">
      <c r="A17" s="2">
        <v>14</v>
      </c>
      <c r="B17" s="3" t="s">
        <v>104</v>
      </c>
      <c r="C17" s="4" t="s">
        <v>90</v>
      </c>
      <c r="D17" s="4">
        <f>VLOOKUP(B17,[1]耀江华府车位!$B$2:$X$216,3,FALSE)</f>
        <v>13.2</v>
      </c>
      <c r="E17" s="3" t="s">
        <v>72</v>
      </c>
      <c r="F17" s="4">
        <f t="shared" si="0"/>
        <v>4107.3384446878399</v>
      </c>
      <c r="G17" s="5">
        <v>54216.8674698795</v>
      </c>
      <c r="H17" s="3" t="s">
        <v>37</v>
      </c>
      <c r="I17" s="3">
        <v>70</v>
      </c>
      <c r="J17" s="3" t="s">
        <v>73</v>
      </c>
      <c r="K17" s="3"/>
    </row>
    <row r="18" spans="1:11" ht="16.5">
      <c r="A18" s="2">
        <v>15</v>
      </c>
      <c r="B18" s="3" t="s">
        <v>105</v>
      </c>
      <c r="C18" s="4" t="s">
        <v>90</v>
      </c>
      <c r="D18" s="4">
        <f>VLOOKUP(B18,[1]耀江华府车位!$B$2:$X$216,3,FALSE)</f>
        <v>13.2</v>
      </c>
      <c r="E18" s="3" t="s">
        <v>72</v>
      </c>
      <c r="F18" s="4">
        <f t="shared" si="0"/>
        <v>4107.3384446878399</v>
      </c>
      <c r="G18" s="5">
        <v>54216.8674698795</v>
      </c>
      <c r="H18" s="3" t="s">
        <v>37</v>
      </c>
      <c r="I18" s="3">
        <v>70</v>
      </c>
      <c r="J18" s="3" t="s">
        <v>73</v>
      </c>
      <c r="K18" s="3"/>
    </row>
    <row r="19" spans="1:11" ht="16.5">
      <c r="A19" s="2">
        <v>16</v>
      </c>
      <c r="B19" s="3" t="s">
        <v>106</v>
      </c>
      <c r="C19" s="4" t="s">
        <v>90</v>
      </c>
      <c r="D19" s="4">
        <f>VLOOKUP(B19,[1]耀江华府车位!$B$2:$X$216,3,FALSE)</f>
        <v>13.2</v>
      </c>
      <c r="E19" s="3" t="s">
        <v>72</v>
      </c>
      <c r="F19" s="4">
        <f t="shared" si="0"/>
        <v>6060.6060606060601</v>
      </c>
      <c r="G19" s="5">
        <v>80000</v>
      </c>
      <c r="H19" s="3" t="s">
        <v>37</v>
      </c>
      <c r="I19" s="3">
        <v>70</v>
      </c>
      <c r="J19" s="3" t="s">
        <v>73</v>
      </c>
      <c r="K19" s="3"/>
    </row>
    <row r="20" spans="1:11" ht="16.5">
      <c r="A20" s="2">
        <v>17</v>
      </c>
      <c r="B20" s="3" t="s">
        <v>107</v>
      </c>
      <c r="C20" s="4" t="s">
        <v>90</v>
      </c>
      <c r="D20" s="4">
        <f>VLOOKUP(B20,[1]耀江华府车位!$B$2:$X$216,3,FALSE)</f>
        <v>13.2</v>
      </c>
      <c r="E20" s="3" t="s">
        <v>72</v>
      </c>
      <c r="F20" s="4">
        <f t="shared" si="0"/>
        <v>6060.6060606060601</v>
      </c>
      <c r="G20" s="5">
        <v>80000</v>
      </c>
      <c r="H20" s="3" t="s">
        <v>37</v>
      </c>
      <c r="I20" s="3">
        <v>70</v>
      </c>
      <c r="J20" s="3" t="s">
        <v>73</v>
      </c>
      <c r="K20" s="3"/>
    </row>
    <row r="21" spans="1:11" ht="16.5">
      <c r="A21" s="2">
        <v>18</v>
      </c>
      <c r="B21" s="3" t="s">
        <v>108</v>
      </c>
      <c r="C21" s="4" t="s">
        <v>90</v>
      </c>
      <c r="D21" s="4">
        <f>VLOOKUP(B21,[1]耀江华府车位!$B$2:$X$216,3,FALSE)</f>
        <v>13.2</v>
      </c>
      <c r="E21" s="3" t="s">
        <v>72</v>
      </c>
      <c r="F21" s="4">
        <f t="shared" si="0"/>
        <v>6060.6060606060601</v>
      </c>
      <c r="G21" s="5">
        <v>80000</v>
      </c>
      <c r="H21" s="3" t="s">
        <v>37</v>
      </c>
      <c r="I21" s="3">
        <v>70</v>
      </c>
      <c r="J21" s="3" t="s">
        <v>73</v>
      </c>
      <c r="K21" s="3"/>
    </row>
    <row r="22" spans="1:11" ht="16.5">
      <c r="A22" s="2">
        <v>19</v>
      </c>
      <c r="B22" s="3" t="s">
        <v>109</v>
      </c>
      <c r="C22" s="4" t="s">
        <v>90</v>
      </c>
      <c r="D22" s="4">
        <f>VLOOKUP(B22,[1]耀江华府车位!$B$2:$X$216,3,FALSE)</f>
        <v>13.2</v>
      </c>
      <c r="E22" s="3" t="s">
        <v>72</v>
      </c>
      <c r="F22" s="4">
        <f t="shared" si="0"/>
        <v>6060.6060606060601</v>
      </c>
      <c r="G22" s="5">
        <v>80000</v>
      </c>
      <c r="H22" s="3" t="s">
        <v>37</v>
      </c>
      <c r="I22" s="3">
        <v>70</v>
      </c>
      <c r="J22" s="3" t="s">
        <v>73</v>
      </c>
      <c r="K22" s="3"/>
    </row>
    <row r="23" spans="1:11" ht="16.5">
      <c r="A23" s="2">
        <v>20</v>
      </c>
      <c r="B23" s="3" t="s">
        <v>110</v>
      </c>
      <c r="C23" s="4" t="s">
        <v>90</v>
      </c>
      <c r="D23" s="4">
        <f>VLOOKUP(B23,[1]耀江华府车位!$B$2:$X$216,3,FALSE)</f>
        <v>13.2</v>
      </c>
      <c r="E23" s="3" t="s">
        <v>72</v>
      </c>
      <c r="F23" s="4">
        <f t="shared" si="0"/>
        <v>9.1274187659729597E-2</v>
      </c>
      <c r="G23" s="5">
        <v>1.2048192771084301</v>
      </c>
      <c r="H23" s="3" t="s">
        <v>37</v>
      </c>
      <c r="I23" s="3">
        <v>70</v>
      </c>
      <c r="J23" s="3" t="s">
        <v>73</v>
      </c>
      <c r="K23" s="3" t="s">
        <v>100</v>
      </c>
    </row>
    <row r="24" spans="1:11" ht="16.5">
      <c r="A24" s="2">
        <v>21</v>
      </c>
      <c r="B24" s="3" t="s">
        <v>111</v>
      </c>
      <c r="C24" s="4" t="s">
        <v>90</v>
      </c>
      <c r="D24" s="4">
        <f>VLOOKUP(B24,[1]耀江华府车位!$B$2:$X$216,3,FALSE)</f>
        <v>13.2</v>
      </c>
      <c r="E24" s="3" t="s">
        <v>72</v>
      </c>
      <c r="F24" s="4">
        <f t="shared" si="0"/>
        <v>6060.6060606060601</v>
      </c>
      <c r="G24" s="5">
        <v>80000</v>
      </c>
      <c r="H24" s="3" t="s">
        <v>37</v>
      </c>
      <c r="I24" s="3">
        <v>70</v>
      </c>
      <c r="J24" s="3" t="s">
        <v>73</v>
      </c>
      <c r="K24" s="3"/>
    </row>
    <row r="25" spans="1:11" ht="16.5">
      <c r="A25" s="2">
        <v>22</v>
      </c>
      <c r="B25" s="3" t="s">
        <v>112</v>
      </c>
      <c r="C25" s="4" t="s">
        <v>90</v>
      </c>
      <c r="D25" s="4">
        <f>VLOOKUP(B25,[1]耀江华府车位!$B$2:$X$216,3,FALSE)</f>
        <v>13.2</v>
      </c>
      <c r="E25" s="3" t="s">
        <v>72</v>
      </c>
      <c r="F25" s="4">
        <f t="shared" si="0"/>
        <v>6060.6060606060601</v>
      </c>
      <c r="G25" s="5">
        <v>80000</v>
      </c>
      <c r="H25" s="3" t="s">
        <v>37</v>
      </c>
      <c r="I25" s="3">
        <v>70</v>
      </c>
      <c r="J25" s="3" t="s">
        <v>73</v>
      </c>
      <c r="K25" s="3"/>
    </row>
    <row r="26" spans="1:11" ht="16.5">
      <c r="A26" s="2">
        <v>23</v>
      </c>
      <c r="B26" s="3" t="s">
        <v>113</v>
      </c>
      <c r="C26" s="4" t="s">
        <v>90</v>
      </c>
      <c r="D26" s="4">
        <f>VLOOKUP(B26,[1]耀江华府车位!$B$2:$X$216,3,FALSE)</f>
        <v>13.2</v>
      </c>
      <c r="E26" s="3" t="s">
        <v>72</v>
      </c>
      <c r="F26" s="4">
        <f t="shared" si="0"/>
        <v>4107.3384446878399</v>
      </c>
      <c r="G26" s="5">
        <v>54216.8674698795</v>
      </c>
      <c r="H26" s="3" t="s">
        <v>37</v>
      </c>
      <c r="I26" s="3">
        <v>70</v>
      </c>
      <c r="J26" s="3" t="s">
        <v>73</v>
      </c>
      <c r="K26" s="3"/>
    </row>
    <row r="27" spans="1:11" ht="16.5">
      <c r="A27" s="2">
        <v>24</v>
      </c>
      <c r="B27" s="3" t="s">
        <v>114</v>
      </c>
      <c r="C27" s="4" t="s">
        <v>90</v>
      </c>
      <c r="D27" s="4">
        <f>VLOOKUP(B27,[1]耀江华府车位!$B$2:$X$216,3,FALSE)</f>
        <v>13.2</v>
      </c>
      <c r="E27" s="3" t="s">
        <v>72</v>
      </c>
      <c r="F27" s="4">
        <f t="shared" si="0"/>
        <v>6060.6060606060601</v>
      </c>
      <c r="G27" s="5">
        <v>80000</v>
      </c>
      <c r="H27" s="3" t="s">
        <v>37</v>
      </c>
      <c r="I27" s="3">
        <v>70</v>
      </c>
      <c r="J27" s="3" t="s">
        <v>73</v>
      </c>
      <c r="K27" s="3"/>
    </row>
    <row r="28" spans="1:11" ht="16.5">
      <c r="A28" s="2">
        <v>25</v>
      </c>
      <c r="B28" s="3" t="s">
        <v>115</v>
      </c>
      <c r="C28" s="4" t="s">
        <v>90</v>
      </c>
      <c r="D28" s="4">
        <f>VLOOKUP(B28,[1]耀江华府车位!$B$2:$X$216,3,FALSE)</f>
        <v>13.2</v>
      </c>
      <c r="E28" s="3" t="s">
        <v>72</v>
      </c>
      <c r="F28" s="4">
        <f t="shared" si="0"/>
        <v>4107.3384446878399</v>
      </c>
      <c r="G28" s="5">
        <v>54216.8674698795</v>
      </c>
      <c r="H28" s="3" t="s">
        <v>37</v>
      </c>
      <c r="I28" s="3">
        <v>70</v>
      </c>
      <c r="J28" s="3" t="s">
        <v>73</v>
      </c>
      <c r="K28" s="3"/>
    </row>
    <row r="29" spans="1:11" ht="16.5">
      <c r="A29" s="2">
        <v>26</v>
      </c>
      <c r="B29" s="3" t="s">
        <v>116</v>
      </c>
      <c r="C29" s="4" t="s">
        <v>90</v>
      </c>
      <c r="D29" s="4">
        <f>VLOOKUP(B29,[1]耀江华府车位!$B$2:$X$216,3,FALSE)</f>
        <v>13.2</v>
      </c>
      <c r="E29" s="3" t="s">
        <v>72</v>
      </c>
      <c r="F29" s="4">
        <f t="shared" si="0"/>
        <v>4107.3384446878399</v>
      </c>
      <c r="G29" s="5">
        <v>54216.8674698795</v>
      </c>
      <c r="H29" s="3" t="s">
        <v>37</v>
      </c>
      <c r="I29" s="3">
        <v>70</v>
      </c>
      <c r="J29" s="3" t="s">
        <v>73</v>
      </c>
      <c r="K29" s="3"/>
    </row>
    <row r="30" spans="1:11" ht="16.5">
      <c r="A30" s="2">
        <v>27</v>
      </c>
      <c r="B30" s="3" t="s">
        <v>117</v>
      </c>
      <c r="C30" s="4" t="s">
        <v>90</v>
      </c>
      <c r="D30" s="4">
        <f>VLOOKUP(B30,[1]耀江华府车位!$B$2:$X$216,3,FALSE)</f>
        <v>13.2</v>
      </c>
      <c r="E30" s="3" t="s">
        <v>72</v>
      </c>
      <c r="F30" s="4">
        <f t="shared" si="0"/>
        <v>6060.6060606060601</v>
      </c>
      <c r="G30" s="5">
        <v>80000</v>
      </c>
      <c r="H30" s="3" t="s">
        <v>37</v>
      </c>
      <c r="I30" s="3">
        <v>70</v>
      </c>
      <c r="J30" s="3" t="s">
        <v>73</v>
      </c>
      <c r="K30" s="3"/>
    </row>
    <row r="31" spans="1:11" ht="16.5">
      <c r="A31" s="2">
        <v>28</v>
      </c>
      <c r="B31" s="3" t="s">
        <v>118</v>
      </c>
      <c r="C31" s="4" t="s">
        <v>90</v>
      </c>
      <c r="D31" s="4">
        <f>VLOOKUP(B31,[1]耀江华府车位!$B$2:$X$216,3,FALSE)</f>
        <v>13.2</v>
      </c>
      <c r="E31" s="3" t="s">
        <v>72</v>
      </c>
      <c r="F31" s="4">
        <f t="shared" si="0"/>
        <v>9.1274187659729597E-2</v>
      </c>
      <c r="G31" s="5">
        <v>1.2048192771084301</v>
      </c>
      <c r="H31" s="3" t="s">
        <v>37</v>
      </c>
      <c r="I31" s="3">
        <v>70</v>
      </c>
      <c r="J31" s="3" t="s">
        <v>73</v>
      </c>
      <c r="K31" s="3" t="s">
        <v>100</v>
      </c>
    </row>
    <row r="32" spans="1:11" ht="16.5">
      <c r="A32" s="2">
        <v>29</v>
      </c>
      <c r="B32" s="3" t="s">
        <v>119</v>
      </c>
      <c r="C32" s="4" t="s">
        <v>90</v>
      </c>
      <c r="D32" s="4">
        <f>VLOOKUP(B32,[1]耀江华府车位!$B$2:$X$216,3,FALSE)</f>
        <v>13.2</v>
      </c>
      <c r="E32" s="3" t="s">
        <v>72</v>
      </c>
      <c r="F32" s="4">
        <f t="shared" si="0"/>
        <v>9.1274187659729597E-2</v>
      </c>
      <c r="G32" s="5">
        <v>1.2048192771084301</v>
      </c>
      <c r="H32" s="3" t="s">
        <v>37</v>
      </c>
      <c r="I32" s="3">
        <v>70</v>
      </c>
      <c r="J32" s="3" t="s">
        <v>73</v>
      </c>
      <c r="K32" s="3" t="s">
        <v>100</v>
      </c>
    </row>
    <row r="33" spans="1:11" ht="16.5">
      <c r="A33" s="2">
        <v>30</v>
      </c>
      <c r="B33" s="3" t="s">
        <v>120</v>
      </c>
      <c r="C33" s="4" t="s">
        <v>90</v>
      </c>
      <c r="D33" s="4">
        <f>VLOOKUP(B33,[1]耀江华府车位!$B$2:$X$216,3,FALSE)</f>
        <v>13.2</v>
      </c>
      <c r="E33" s="3" t="s">
        <v>72</v>
      </c>
      <c r="F33" s="4">
        <f t="shared" si="0"/>
        <v>9.1274187659729597E-2</v>
      </c>
      <c r="G33" s="5">
        <v>1.2048192771084301</v>
      </c>
      <c r="H33" s="3" t="s">
        <v>37</v>
      </c>
      <c r="I33" s="3">
        <v>70</v>
      </c>
      <c r="J33" s="3" t="s">
        <v>73</v>
      </c>
      <c r="K33" s="3" t="s">
        <v>100</v>
      </c>
    </row>
    <row r="34" spans="1:11" ht="16.5">
      <c r="A34" s="2">
        <v>31</v>
      </c>
      <c r="B34" s="3" t="s">
        <v>121</v>
      </c>
      <c r="C34" s="4" t="s">
        <v>90</v>
      </c>
      <c r="D34" s="4">
        <f>VLOOKUP(B34,[1]耀江华府车位!$B$2:$X$216,3,FALSE)</f>
        <v>13.2</v>
      </c>
      <c r="E34" s="3" t="s">
        <v>72</v>
      </c>
      <c r="F34" s="4">
        <f t="shared" si="0"/>
        <v>9.1274187659729597E-2</v>
      </c>
      <c r="G34" s="5">
        <v>1.2048192771084301</v>
      </c>
      <c r="H34" s="3" t="s">
        <v>37</v>
      </c>
      <c r="I34" s="3">
        <v>70</v>
      </c>
      <c r="J34" s="3" t="s">
        <v>73</v>
      </c>
      <c r="K34" s="3" t="s">
        <v>100</v>
      </c>
    </row>
    <row r="35" spans="1:11" ht="16.5">
      <c r="A35" s="2">
        <v>32</v>
      </c>
      <c r="B35" s="3" t="s">
        <v>122</v>
      </c>
      <c r="C35" s="4" t="s">
        <v>90</v>
      </c>
      <c r="D35" s="4">
        <f>VLOOKUP(B35,[1]耀江华府车位!$B$2:$X$216,3,FALSE)</f>
        <v>13.2</v>
      </c>
      <c r="E35" s="3" t="s">
        <v>72</v>
      </c>
      <c r="F35" s="4">
        <f t="shared" si="0"/>
        <v>9.1274187659729597E-2</v>
      </c>
      <c r="G35" s="5">
        <v>1.2048192771084301</v>
      </c>
      <c r="H35" s="3" t="s">
        <v>37</v>
      </c>
      <c r="I35" s="3">
        <v>70</v>
      </c>
      <c r="J35" s="3" t="s">
        <v>73</v>
      </c>
      <c r="K35" s="3" t="s">
        <v>100</v>
      </c>
    </row>
    <row r="36" spans="1:11" ht="16.5">
      <c r="A36" s="2">
        <v>33</v>
      </c>
      <c r="B36" s="3" t="s">
        <v>123</v>
      </c>
      <c r="C36" s="4" t="s">
        <v>90</v>
      </c>
      <c r="D36" s="4">
        <f>VLOOKUP(B36,[1]耀江华府车位!$B$2:$X$216,3,FALSE)</f>
        <v>13.2</v>
      </c>
      <c r="E36" s="3" t="s">
        <v>72</v>
      </c>
      <c r="F36" s="4">
        <f t="shared" si="0"/>
        <v>6060.6060606060601</v>
      </c>
      <c r="G36" s="5">
        <v>80000</v>
      </c>
      <c r="H36" s="3" t="s">
        <v>37</v>
      </c>
      <c r="I36" s="3">
        <v>70</v>
      </c>
      <c r="J36" s="3" t="s">
        <v>73</v>
      </c>
      <c r="K36" s="3"/>
    </row>
    <row r="37" spans="1:11" ht="16.5">
      <c r="A37" s="2">
        <v>34</v>
      </c>
      <c r="B37" s="3" t="s">
        <v>124</v>
      </c>
      <c r="C37" s="4" t="s">
        <v>90</v>
      </c>
      <c r="D37" s="4">
        <f>VLOOKUP(B37,[1]耀江华府车位!$B$2:$X$216,3,FALSE)</f>
        <v>13.2</v>
      </c>
      <c r="E37" s="3" t="s">
        <v>72</v>
      </c>
      <c r="F37" s="4">
        <f t="shared" si="0"/>
        <v>6060.6060606060601</v>
      </c>
      <c r="G37" s="5">
        <v>80000</v>
      </c>
      <c r="H37" s="3" t="s">
        <v>37</v>
      </c>
      <c r="I37" s="3">
        <v>70</v>
      </c>
      <c r="J37" s="3" t="s">
        <v>73</v>
      </c>
      <c r="K37" s="3"/>
    </row>
    <row r="38" spans="1:11" ht="16.5">
      <c r="A38" s="2">
        <v>35</v>
      </c>
      <c r="B38" s="3" t="s">
        <v>125</v>
      </c>
      <c r="C38" s="4" t="s">
        <v>90</v>
      </c>
      <c r="D38" s="4">
        <f>VLOOKUP(B38,[1]耀江华府车位!$B$2:$X$216,3,FALSE)</f>
        <v>13.2</v>
      </c>
      <c r="E38" s="3" t="s">
        <v>72</v>
      </c>
      <c r="F38" s="4">
        <f t="shared" si="0"/>
        <v>6060.6060606060601</v>
      </c>
      <c r="G38" s="5">
        <v>80000</v>
      </c>
      <c r="H38" s="3" t="s">
        <v>37</v>
      </c>
      <c r="I38" s="3">
        <v>70</v>
      </c>
      <c r="J38" s="3" t="s">
        <v>73</v>
      </c>
      <c r="K38" s="3"/>
    </row>
    <row r="39" spans="1:11" ht="16.5">
      <c r="A39" s="2">
        <v>36</v>
      </c>
      <c r="B39" s="3" t="s">
        <v>126</v>
      </c>
      <c r="C39" s="4" t="s">
        <v>90</v>
      </c>
      <c r="D39" s="4">
        <f>VLOOKUP(B39,[1]耀江华府车位!$B$2:$X$216,3,FALSE)</f>
        <v>13.2</v>
      </c>
      <c r="E39" s="3" t="s">
        <v>72</v>
      </c>
      <c r="F39" s="4">
        <f t="shared" si="0"/>
        <v>6060.6060606060601</v>
      </c>
      <c r="G39" s="5">
        <v>80000</v>
      </c>
      <c r="H39" s="3" t="s">
        <v>37</v>
      </c>
      <c r="I39" s="3">
        <v>70</v>
      </c>
      <c r="J39" s="3" t="s">
        <v>73</v>
      </c>
      <c r="K39" s="3"/>
    </row>
    <row r="40" spans="1:11" ht="16.5">
      <c r="A40" s="2">
        <v>37</v>
      </c>
      <c r="B40" s="3" t="s">
        <v>127</v>
      </c>
      <c r="C40" s="4" t="s">
        <v>90</v>
      </c>
      <c r="D40" s="4">
        <f>VLOOKUP(B40,[1]耀江华府车位!$B$2:$X$216,3,FALSE)</f>
        <v>13.2</v>
      </c>
      <c r="E40" s="3" t="s">
        <v>72</v>
      </c>
      <c r="F40" s="4">
        <f t="shared" si="0"/>
        <v>9.1274187659729597E-2</v>
      </c>
      <c r="G40" s="5">
        <v>1.2048192771084301</v>
      </c>
      <c r="H40" s="3" t="s">
        <v>37</v>
      </c>
      <c r="I40" s="3">
        <v>70</v>
      </c>
      <c r="J40" s="3" t="s">
        <v>73</v>
      </c>
      <c r="K40" s="3" t="s">
        <v>100</v>
      </c>
    </row>
    <row r="41" spans="1:11" ht="16.5">
      <c r="A41" s="2">
        <v>38</v>
      </c>
      <c r="B41" s="3" t="s">
        <v>128</v>
      </c>
      <c r="C41" s="4" t="s">
        <v>90</v>
      </c>
      <c r="D41" s="4">
        <f>VLOOKUP(B41,[1]耀江华府车位!$B$2:$X$216,3,FALSE)</f>
        <v>13.2</v>
      </c>
      <c r="E41" s="3" t="s">
        <v>72</v>
      </c>
      <c r="F41" s="4">
        <f t="shared" si="0"/>
        <v>9.1274187659729597E-2</v>
      </c>
      <c r="G41" s="5">
        <v>1.2048192771084301</v>
      </c>
      <c r="H41" s="3" t="s">
        <v>37</v>
      </c>
      <c r="I41" s="3">
        <v>70</v>
      </c>
      <c r="J41" s="3" t="s">
        <v>73</v>
      </c>
      <c r="K41" s="3" t="s">
        <v>100</v>
      </c>
    </row>
    <row r="42" spans="1:11" ht="16.5">
      <c r="A42" s="2">
        <v>39</v>
      </c>
      <c r="B42" s="3" t="s">
        <v>129</v>
      </c>
      <c r="C42" s="4" t="s">
        <v>90</v>
      </c>
      <c r="D42" s="4">
        <f>VLOOKUP(B42,[1]耀江华府车位!$B$2:$X$216,3,FALSE)</f>
        <v>13.2</v>
      </c>
      <c r="E42" s="3" t="s">
        <v>72</v>
      </c>
      <c r="F42" s="4">
        <f t="shared" si="0"/>
        <v>9.1274187659729597E-2</v>
      </c>
      <c r="G42" s="5">
        <v>1.2048192771084301</v>
      </c>
      <c r="H42" s="3" t="s">
        <v>37</v>
      </c>
      <c r="I42" s="3">
        <v>70</v>
      </c>
      <c r="J42" s="3" t="s">
        <v>73</v>
      </c>
      <c r="K42" s="3" t="s">
        <v>100</v>
      </c>
    </row>
    <row r="43" spans="1:11" ht="16.5">
      <c r="A43" s="2">
        <v>40</v>
      </c>
      <c r="B43" s="3" t="s">
        <v>130</v>
      </c>
      <c r="C43" s="4" t="s">
        <v>90</v>
      </c>
      <c r="D43" s="4">
        <f>VLOOKUP(B43,[1]耀江华府车位!$B$2:$X$216,3,FALSE)</f>
        <v>13.2</v>
      </c>
      <c r="E43" s="3" t="s">
        <v>72</v>
      </c>
      <c r="F43" s="4">
        <f t="shared" si="0"/>
        <v>9.1274187659729597E-2</v>
      </c>
      <c r="G43" s="5">
        <v>1.2048192771084301</v>
      </c>
      <c r="H43" s="3" t="s">
        <v>37</v>
      </c>
      <c r="I43" s="3">
        <v>70</v>
      </c>
      <c r="J43" s="3" t="s">
        <v>73</v>
      </c>
      <c r="K43" s="3" t="s">
        <v>100</v>
      </c>
    </row>
    <row r="44" spans="1:11" ht="16.5">
      <c r="A44" s="2">
        <v>41</v>
      </c>
      <c r="B44" s="3" t="s">
        <v>131</v>
      </c>
      <c r="C44" s="4" t="s">
        <v>90</v>
      </c>
      <c r="D44" s="4">
        <f>VLOOKUP(B44,[1]耀江华府车位!$B$2:$X$216,3,FALSE)</f>
        <v>13.2</v>
      </c>
      <c r="E44" s="3" t="s">
        <v>72</v>
      </c>
      <c r="F44" s="4">
        <f t="shared" si="0"/>
        <v>9.1274187659729597E-2</v>
      </c>
      <c r="G44" s="5">
        <v>1.2048192771084301</v>
      </c>
      <c r="H44" s="3" t="s">
        <v>37</v>
      </c>
      <c r="I44" s="3">
        <v>70</v>
      </c>
      <c r="J44" s="3" t="s">
        <v>73</v>
      </c>
      <c r="K44" s="3" t="s">
        <v>100</v>
      </c>
    </row>
    <row r="45" spans="1:11" ht="16.5">
      <c r="A45" s="2">
        <v>42</v>
      </c>
      <c r="B45" s="3" t="s">
        <v>132</v>
      </c>
      <c r="C45" s="4" t="s">
        <v>90</v>
      </c>
      <c r="D45" s="4">
        <f>VLOOKUP(B45,[1]耀江华府车位!$B$2:$X$216,3,FALSE)</f>
        <v>13.2</v>
      </c>
      <c r="E45" s="3" t="s">
        <v>72</v>
      </c>
      <c r="F45" s="4">
        <f t="shared" si="0"/>
        <v>9.1274187659729597E-2</v>
      </c>
      <c r="G45" s="5">
        <v>1.2048192771084301</v>
      </c>
      <c r="H45" s="3" t="s">
        <v>37</v>
      </c>
      <c r="I45" s="3">
        <v>70</v>
      </c>
      <c r="J45" s="3" t="s">
        <v>73</v>
      </c>
      <c r="K45" s="3" t="s">
        <v>100</v>
      </c>
    </row>
    <row r="46" spans="1:11" ht="16.5">
      <c r="A46" s="2">
        <v>43</v>
      </c>
      <c r="B46" s="3" t="s">
        <v>133</v>
      </c>
      <c r="C46" s="4" t="s">
        <v>90</v>
      </c>
      <c r="D46" s="4">
        <f>VLOOKUP(B46,[1]耀江华府车位!$B$2:$X$216,3,FALSE)</f>
        <v>13.2</v>
      </c>
      <c r="E46" s="3" t="s">
        <v>72</v>
      </c>
      <c r="F46" s="4">
        <f t="shared" si="0"/>
        <v>9.1274187659729597E-2</v>
      </c>
      <c r="G46" s="5">
        <v>1.2048192771084301</v>
      </c>
      <c r="H46" s="3" t="s">
        <v>37</v>
      </c>
      <c r="I46" s="3">
        <v>70</v>
      </c>
      <c r="J46" s="3" t="s">
        <v>73</v>
      </c>
      <c r="K46" s="3" t="s">
        <v>100</v>
      </c>
    </row>
    <row r="47" spans="1:11" ht="16.5">
      <c r="A47" s="2">
        <v>44</v>
      </c>
      <c r="B47" s="3" t="s">
        <v>134</v>
      </c>
      <c r="C47" s="4" t="s">
        <v>90</v>
      </c>
      <c r="D47" s="4">
        <f>VLOOKUP(B47,[1]耀江华府车位!$B$2:$X$216,3,FALSE)</f>
        <v>13.2</v>
      </c>
      <c r="E47" s="3" t="s">
        <v>72</v>
      </c>
      <c r="F47" s="4">
        <f t="shared" si="0"/>
        <v>9.1274187659729597E-2</v>
      </c>
      <c r="G47" s="5">
        <v>1.2048192771084301</v>
      </c>
      <c r="H47" s="3" t="s">
        <v>37</v>
      </c>
      <c r="I47" s="3">
        <v>70</v>
      </c>
      <c r="J47" s="3" t="s">
        <v>73</v>
      </c>
      <c r="K47" s="3" t="s">
        <v>100</v>
      </c>
    </row>
    <row r="48" spans="1:11" ht="16.5">
      <c r="A48" s="2">
        <v>45</v>
      </c>
      <c r="B48" s="3" t="s">
        <v>135</v>
      </c>
      <c r="C48" s="4" t="s">
        <v>90</v>
      </c>
      <c r="D48" s="4">
        <f>VLOOKUP(B48,[1]耀江华府车位!$B$2:$X$216,3,FALSE)</f>
        <v>14.88</v>
      </c>
      <c r="E48" s="3" t="s">
        <v>72</v>
      </c>
      <c r="F48" s="4">
        <f t="shared" si="0"/>
        <v>5376.3440860215096</v>
      </c>
      <c r="G48" s="5">
        <v>80000</v>
      </c>
      <c r="H48" s="3" t="s">
        <v>37</v>
      </c>
      <c r="I48" s="3">
        <v>70</v>
      </c>
      <c r="J48" s="3" t="s">
        <v>73</v>
      </c>
      <c r="K48" s="3"/>
    </row>
    <row r="49" spans="1:11" ht="16.5">
      <c r="A49" s="2">
        <v>46</v>
      </c>
      <c r="B49" s="3" t="s">
        <v>136</v>
      </c>
      <c r="C49" s="4" t="s">
        <v>90</v>
      </c>
      <c r="D49" s="4">
        <f>VLOOKUP(B49,[1]耀江华府车位!$B$2:$X$216,3,FALSE)</f>
        <v>13.2</v>
      </c>
      <c r="E49" s="3" t="s">
        <v>72</v>
      </c>
      <c r="F49" s="4">
        <f t="shared" si="0"/>
        <v>9.1274187659729597E-2</v>
      </c>
      <c r="G49" s="5">
        <v>1.2048192771084301</v>
      </c>
      <c r="H49" s="3" t="s">
        <v>37</v>
      </c>
      <c r="I49" s="3">
        <v>70</v>
      </c>
      <c r="J49" s="3" t="s">
        <v>73</v>
      </c>
      <c r="K49" s="3" t="s">
        <v>100</v>
      </c>
    </row>
    <row r="50" spans="1:11" ht="16.5">
      <c r="A50" s="2">
        <v>47</v>
      </c>
      <c r="B50" s="3" t="s">
        <v>137</v>
      </c>
      <c r="C50" s="4" t="s">
        <v>90</v>
      </c>
      <c r="D50" s="4">
        <f>VLOOKUP(B50,[1]耀江华府车位!$B$2:$X$216,3,FALSE)</f>
        <v>13.2</v>
      </c>
      <c r="E50" s="3" t="s">
        <v>72</v>
      </c>
      <c r="F50" s="4">
        <f t="shared" si="0"/>
        <v>9.1274187659729597E-2</v>
      </c>
      <c r="G50" s="5">
        <v>1.2048192771084301</v>
      </c>
      <c r="H50" s="3" t="s">
        <v>37</v>
      </c>
      <c r="I50" s="3">
        <v>70</v>
      </c>
      <c r="J50" s="3" t="s">
        <v>73</v>
      </c>
      <c r="K50" s="3" t="s">
        <v>100</v>
      </c>
    </row>
    <row r="51" spans="1:11" ht="16.5">
      <c r="A51" s="2">
        <v>48</v>
      </c>
      <c r="B51" s="3" t="s">
        <v>138</v>
      </c>
      <c r="C51" s="4" t="s">
        <v>90</v>
      </c>
      <c r="D51" s="4">
        <f>VLOOKUP(B51,[1]耀江华府车位!$B$2:$X$216,3,FALSE)</f>
        <v>13.2</v>
      </c>
      <c r="E51" s="3" t="s">
        <v>72</v>
      </c>
      <c r="F51" s="4">
        <f t="shared" si="0"/>
        <v>9.1274187659729597E-2</v>
      </c>
      <c r="G51" s="5">
        <v>1.2048192771084301</v>
      </c>
      <c r="H51" s="3" t="s">
        <v>37</v>
      </c>
      <c r="I51" s="3">
        <v>70</v>
      </c>
      <c r="J51" s="3" t="s">
        <v>73</v>
      </c>
      <c r="K51" s="3" t="s">
        <v>100</v>
      </c>
    </row>
    <row r="52" spans="1:11" ht="16.5">
      <c r="A52" s="2">
        <v>49</v>
      </c>
      <c r="B52" s="3" t="s">
        <v>139</v>
      </c>
      <c r="C52" s="4" t="s">
        <v>90</v>
      </c>
      <c r="D52" s="4">
        <f>VLOOKUP(B52,[1]耀江华府车位!$B$2:$X$216,3,FALSE)</f>
        <v>13.2</v>
      </c>
      <c r="E52" s="3" t="s">
        <v>72</v>
      </c>
      <c r="F52" s="4">
        <f t="shared" si="0"/>
        <v>6060.6060606060601</v>
      </c>
      <c r="G52" s="5">
        <v>80000</v>
      </c>
      <c r="H52" s="3" t="s">
        <v>37</v>
      </c>
      <c r="I52" s="3">
        <v>70</v>
      </c>
      <c r="J52" s="3" t="s">
        <v>73</v>
      </c>
      <c r="K52" s="3"/>
    </row>
    <row r="53" spans="1:11" ht="16.5">
      <c r="A53" s="2">
        <v>50</v>
      </c>
      <c r="B53" s="3" t="s">
        <v>140</v>
      </c>
      <c r="C53" s="4" t="s">
        <v>90</v>
      </c>
      <c r="D53" s="4">
        <f>VLOOKUP(B53,[1]耀江华府车位!$B$2:$X$216,3,FALSE)</f>
        <v>13.2</v>
      </c>
      <c r="E53" s="3" t="s">
        <v>72</v>
      </c>
      <c r="F53" s="4">
        <f t="shared" si="0"/>
        <v>6060.6060606060601</v>
      </c>
      <c r="G53" s="5">
        <v>80000</v>
      </c>
      <c r="H53" s="3" t="s">
        <v>37</v>
      </c>
      <c r="I53" s="3">
        <v>70</v>
      </c>
      <c r="J53" s="3" t="s">
        <v>73</v>
      </c>
      <c r="K53" s="3"/>
    </row>
    <row r="54" spans="1:11" ht="16.5">
      <c r="A54" s="2">
        <v>51</v>
      </c>
      <c r="B54" s="3" t="s">
        <v>141</v>
      </c>
      <c r="C54" s="4" t="s">
        <v>90</v>
      </c>
      <c r="D54" s="4">
        <f>VLOOKUP(B54,[1]耀江华府车位!$B$2:$X$216,3,FALSE)</f>
        <v>13.2</v>
      </c>
      <c r="E54" s="3" t="s">
        <v>72</v>
      </c>
      <c r="F54" s="4">
        <f t="shared" si="0"/>
        <v>4107.3384446878399</v>
      </c>
      <c r="G54" s="5">
        <v>54216.8674698795</v>
      </c>
      <c r="H54" s="3" t="s">
        <v>37</v>
      </c>
      <c r="I54" s="3">
        <v>70</v>
      </c>
      <c r="J54" s="3" t="s">
        <v>73</v>
      </c>
      <c r="K54" s="3"/>
    </row>
    <row r="55" spans="1:11" ht="16.5">
      <c r="A55" s="2">
        <v>52</v>
      </c>
      <c r="B55" s="3" t="s">
        <v>142</v>
      </c>
      <c r="C55" s="4" t="s">
        <v>90</v>
      </c>
      <c r="D55" s="4">
        <f>VLOOKUP(B55,[1]耀江华府车位!$B$2:$X$216,3,FALSE)</f>
        <v>13.2</v>
      </c>
      <c r="E55" s="3" t="s">
        <v>72</v>
      </c>
      <c r="F55" s="4">
        <f t="shared" si="0"/>
        <v>6060.6060606060601</v>
      </c>
      <c r="G55" s="5">
        <v>80000</v>
      </c>
      <c r="H55" s="3" t="s">
        <v>37</v>
      </c>
      <c r="I55" s="3">
        <v>70</v>
      </c>
      <c r="J55" s="3" t="s">
        <v>73</v>
      </c>
      <c r="K55" s="3"/>
    </row>
    <row r="56" spans="1:11" ht="16.5">
      <c r="A56" s="2">
        <v>53</v>
      </c>
      <c r="B56" s="3" t="s">
        <v>143</v>
      </c>
      <c r="C56" s="4" t="s">
        <v>90</v>
      </c>
      <c r="D56" s="4">
        <f>VLOOKUP(B56,[1]耀江华府车位!$B$2:$X$216,3,FALSE)</f>
        <v>13.2</v>
      </c>
      <c r="E56" s="3" t="s">
        <v>72</v>
      </c>
      <c r="F56" s="4">
        <f t="shared" si="0"/>
        <v>6060.6060606060601</v>
      </c>
      <c r="G56" s="5">
        <v>80000</v>
      </c>
      <c r="H56" s="3" t="s">
        <v>37</v>
      </c>
      <c r="I56" s="3">
        <v>70</v>
      </c>
      <c r="J56" s="3" t="s">
        <v>73</v>
      </c>
      <c r="K56" s="3"/>
    </row>
    <row r="57" spans="1:11" ht="16.5">
      <c r="A57" s="2">
        <v>54</v>
      </c>
      <c r="B57" s="3" t="s">
        <v>144</v>
      </c>
      <c r="C57" s="4" t="s">
        <v>90</v>
      </c>
      <c r="D57" s="4">
        <f>VLOOKUP(B57,[1]耀江华府车位!$B$2:$X$216,3,FALSE)</f>
        <v>13.2</v>
      </c>
      <c r="E57" s="3" t="s">
        <v>72</v>
      </c>
      <c r="F57" s="4">
        <f t="shared" si="0"/>
        <v>6060.6060606060601</v>
      </c>
      <c r="G57" s="5">
        <v>80000</v>
      </c>
      <c r="H57" s="3" t="s">
        <v>37</v>
      </c>
      <c r="I57" s="3">
        <v>70</v>
      </c>
      <c r="J57" s="3" t="s">
        <v>73</v>
      </c>
      <c r="K57" s="3"/>
    </row>
    <row r="58" spans="1:11" ht="16.5">
      <c r="A58" s="2">
        <v>55</v>
      </c>
      <c r="B58" s="3" t="s">
        <v>145</v>
      </c>
      <c r="C58" s="4" t="s">
        <v>90</v>
      </c>
      <c r="D58" s="4">
        <f>VLOOKUP(B58,[1]耀江华府车位!$B$2:$X$216,3,FALSE)</f>
        <v>13.2</v>
      </c>
      <c r="E58" s="3" t="s">
        <v>72</v>
      </c>
      <c r="F58" s="4">
        <f t="shared" si="0"/>
        <v>4107.3384446878399</v>
      </c>
      <c r="G58" s="5">
        <v>54216.8674698795</v>
      </c>
      <c r="H58" s="3" t="s">
        <v>37</v>
      </c>
      <c r="I58" s="3">
        <v>70</v>
      </c>
      <c r="J58" s="3" t="s">
        <v>73</v>
      </c>
      <c r="K58" s="3"/>
    </row>
    <row r="59" spans="1:11" ht="16.5">
      <c r="A59" s="2">
        <v>56</v>
      </c>
      <c r="B59" s="3" t="s">
        <v>146</v>
      </c>
      <c r="C59" s="4" t="s">
        <v>90</v>
      </c>
      <c r="D59" s="4">
        <f>VLOOKUP(B59,[1]耀江华府车位!$B$2:$X$216,3,FALSE)</f>
        <v>13.2</v>
      </c>
      <c r="E59" s="3" t="s">
        <v>72</v>
      </c>
      <c r="F59" s="4">
        <f t="shared" si="0"/>
        <v>6060.6060606060601</v>
      </c>
      <c r="G59" s="5">
        <v>80000</v>
      </c>
      <c r="H59" s="3" t="s">
        <v>37</v>
      </c>
      <c r="I59" s="3">
        <v>70</v>
      </c>
      <c r="J59" s="3" t="s">
        <v>73</v>
      </c>
      <c r="K59" s="3"/>
    </row>
    <row r="60" spans="1:11" ht="16.5">
      <c r="A60" s="2">
        <v>57</v>
      </c>
      <c r="B60" s="3" t="s">
        <v>147</v>
      </c>
      <c r="C60" s="4" t="s">
        <v>90</v>
      </c>
      <c r="D60" s="4">
        <f>VLOOKUP(B60,[1]耀江华府车位!$B$2:$X$216,3,FALSE)</f>
        <v>13.2</v>
      </c>
      <c r="E60" s="3" t="s">
        <v>72</v>
      </c>
      <c r="F60" s="4">
        <f t="shared" si="0"/>
        <v>6060.6060606060601</v>
      </c>
      <c r="G60" s="5">
        <v>80000</v>
      </c>
      <c r="H60" s="3" t="s">
        <v>37</v>
      </c>
      <c r="I60" s="3">
        <v>70</v>
      </c>
      <c r="J60" s="3" t="s">
        <v>73</v>
      </c>
      <c r="K60" s="3"/>
    </row>
    <row r="61" spans="1:11" ht="16.5">
      <c r="A61" s="2">
        <v>58</v>
      </c>
      <c r="B61" s="3" t="s">
        <v>148</v>
      </c>
      <c r="C61" s="4" t="s">
        <v>90</v>
      </c>
      <c r="D61" s="4">
        <f>VLOOKUP(B61,[1]耀江华府车位!$B$2:$X$216,3,FALSE)</f>
        <v>13.2</v>
      </c>
      <c r="E61" s="3" t="s">
        <v>72</v>
      </c>
      <c r="F61" s="4">
        <f t="shared" si="0"/>
        <v>4107.3384446878399</v>
      </c>
      <c r="G61" s="5">
        <v>54216.8674698795</v>
      </c>
      <c r="H61" s="3" t="s">
        <v>37</v>
      </c>
      <c r="I61" s="3">
        <v>70</v>
      </c>
      <c r="J61" s="3" t="s">
        <v>73</v>
      </c>
      <c r="K61" s="3"/>
    </row>
    <row r="62" spans="1:11" ht="16.5">
      <c r="A62" s="2">
        <v>59</v>
      </c>
      <c r="B62" s="3" t="s">
        <v>149</v>
      </c>
      <c r="C62" s="4" t="s">
        <v>90</v>
      </c>
      <c r="D62" s="4">
        <f>VLOOKUP(B62,[1]耀江华府车位!$B$2:$X$216,3,FALSE)</f>
        <v>13.2</v>
      </c>
      <c r="E62" s="3" t="s">
        <v>72</v>
      </c>
      <c r="F62" s="4">
        <f t="shared" si="0"/>
        <v>1369.1128148959499</v>
      </c>
      <c r="G62" s="5">
        <v>18072.289156626499</v>
      </c>
      <c r="H62" s="3" t="s">
        <v>37</v>
      </c>
      <c r="I62" s="3">
        <v>70</v>
      </c>
      <c r="J62" s="3" t="s">
        <v>73</v>
      </c>
      <c r="K62" s="3"/>
    </row>
    <row r="63" spans="1:11" ht="16.5">
      <c r="A63" s="2">
        <v>60</v>
      </c>
      <c r="B63" s="3" t="s">
        <v>150</v>
      </c>
      <c r="C63" s="4" t="s">
        <v>90</v>
      </c>
      <c r="D63" s="4">
        <f>VLOOKUP(B63,[1]耀江华府车位!$B$2:$X$216,3,FALSE)</f>
        <v>26.4</v>
      </c>
      <c r="E63" s="3" t="s">
        <v>72</v>
      </c>
      <c r="F63" s="4">
        <f t="shared" si="0"/>
        <v>2281.8546914932499</v>
      </c>
      <c r="G63" s="5">
        <v>60240.963855421702</v>
      </c>
      <c r="H63" s="3" t="s">
        <v>37</v>
      </c>
      <c r="I63" s="3">
        <v>70</v>
      </c>
      <c r="J63" s="3" t="s">
        <v>73</v>
      </c>
      <c r="K63" s="3"/>
    </row>
    <row r="64" spans="1:11" ht="16.5">
      <c r="A64" s="2">
        <v>61</v>
      </c>
      <c r="B64" s="3" t="s">
        <v>151</v>
      </c>
      <c r="C64" s="4" t="s">
        <v>90</v>
      </c>
      <c r="D64" s="4">
        <f>VLOOKUP(B64,[1]耀江华府车位!$B$2:$X$216,3,FALSE)</f>
        <v>26.4</v>
      </c>
      <c r="E64" s="3" t="s">
        <v>72</v>
      </c>
      <c r="F64" s="4">
        <f t="shared" si="0"/>
        <v>2281.8546914932499</v>
      </c>
      <c r="G64" s="5">
        <v>60240.963855421702</v>
      </c>
      <c r="H64" s="3" t="s">
        <v>37</v>
      </c>
      <c r="I64" s="3">
        <v>70</v>
      </c>
      <c r="J64" s="3" t="s">
        <v>73</v>
      </c>
      <c r="K64" s="3"/>
    </row>
    <row r="65" spans="1:11" ht="16.5">
      <c r="A65" s="2">
        <v>62</v>
      </c>
      <c r="B65" s="3" t="s">
        <v>152</v>
      </c>
      <c r="C65" s="4" t="s">
        <v>90</v>
      </c>
      <c r="D65" s="4">
        <f>VLOOKUP(B65,[1]耀江华府车位!$B$2:$X$216,3,FALSE)</f>
        <v>26.4</v>
      </c>
      <c r="E65" s="3" t="s">
        <v>72</v>
      </c>
      <c r="F65" s="4">
        <f t="shared" si="0"/>
        <v>2281.8546914932499</v>
      </c>
      <c r="G65" s="5">
        <v>60240.963855421702</v>
      </c>
      <c r="H65" s="3" t="s">
        <v>37</v>
      </c>
      <c r="I65" s="3">
        <v>70</v>
      </c>
      <c r="J65" s="3" t="s">
        <v>73</v>
      </c>
      <c r="K65" s="3"/>
    </row>
    <row r="66" spans="1:11" ht="16.5">
      <c r="A66" s="2">
        <v>63</v>
      </c>
      <c r="B66" s="3" t="s">
        <v>153</v>
      </c>
      <c r="C66" s="4" t="s">
        <v>90</v>
      </c>
      <c r="D66" s="4">
        <f>VLOOKUP(B66,[1]耀江华府车位!$B$2:$X$216,3,FALSE)</f>
        <v>13.2</v>
      </c>
      <c r="E66" s="3" t="s">
        <v>72</v>
      </c>
      <c r="F66" s="4">
        <f t="shared" si="0"/>
        <v>6060.6060606060601</v>
      </c>
      <c r="G66" s="5">
        <v>80000</v>
      </c>
      <c r="H66" s="3" t="s">
        <v>37</v>
      </c>
      <c r="I66" s="3">
        <v>70</v>
      </c>
      <c r="J66" s="3" t="s">
        <v>73</v>
      </c>
      <c r="K66" s="3"/>
    </row>
    <row r="67" spans="1:11" ht="16.5">
      <c r="A67" s="2">
        <v>64</v>
      </c>
      <c r="B67" s="3" t="s">
        <v>154</v>
      </c>
      <c r="C67" s="4" t="s">
        <v>90</v>
      </c>
      <c r="D67" s="4">
        <f>VLOOKUP(B67,[1]耀江华府车位!$B$2:$X$216,3,FALSE)</f>
        <v>13.2</v>
      </c>
      <c r="E67" s="3" t="s">
        <v>72</v>
      </c>
      <c r="F67" s="4">
        <f t="shared" si="0"/>
        <v>6060.6060606060601</v>
      </c>
      <c r="G67" s="5">
        <v>80000</v>
      </c>
      <c r="H67" s="3" t="s">
        <v>37</v>
      </c>
      <c r="I67" s="3">
        <v>70</v>
      </c>
      <c r="J67" s="3" t="s">
        <v>73</v>
      </c>
      <c r="K67" s="3"/>
    </row>
    <row r="68" spans="1:11" ht="16.5">
      <c r="A68" s="2">
        <v>65</v>
      </c>
      <c r="B68" s="3" t="s">
        <v>155</v>
      </c>
      <c r="C68" s="4" t="s">
        <v>90</v>
      </c>
      <c r="D68" s="4">
        <f>VLOOKUP(B68,[1]耀江华府车位!$B$2:$X$216,3,FALSE)</f>
        <v>13.2</v>
      </c>
      <c r="E68" s="3" t="s">
        <v>72</v>
      </c>
      <c r="F68" s="4">
        <f t="shared" ref="F68:F125" si="1">G68/D68</f>
        <v>6060.6060606060601</v>
      </c>
      <c r="G68" s="5">
        <v>80000</v>
      </c>
      <c r="H68" s="3" t="s">
        <v>37</v>
      </c>
      <c r="I68" s="3">
        <v>70</v>
      </c>
      <c r="J68" s="3" t="s">
        <v>73</v>
      </c>
      <c r="K68" s="3"/>
    </row>
    <row r="69" spans="1:11" ht="16.5">
      <c r="A69" s="2">
        <v>66</v>
      </c>
      <c r="B69" s="3" t="s">
        <v>156</v>
      </c>
      <c r="C69" s="4" t="s">
        <v>90</v>
      </c>
      <c r="D69" s="4">
        <f>VLOOKUP(B69,[1]耀江华府车位!$B$2:$X$216,3,FALSE)</f>
        <v>13.2</v>
      </c>
      <c r="E69" s="3" t="s">
        <v>72</v>
      </c>
      <c r="F69" s="4">
        <f t="shared" si="1"/>
        <v>6060.6060606060601</v>
      </c>
      <c r="G69" s="5">
        <v>80000</v>
      </c>
      <c r="H69" s="3" t="s">
        <v>37</v>
      </c>
      <c r="I69" s="3">
        <v>70</v>
      </c>
      <c r="J69" s="3" t="s">
        <v>73</v>
      </c>
      <c r="K69" s="3"/>
    </row>
    <row r="70" spans="1:11" ht="16.5">
      <c r="A70" s="2">
        <v>67</v>
      </c>
      <c r="B70" s="3" t="s">
        <v>157</v>
      </c>
      <c r="C70" s="4" t="s">
        <v>90</v>
      </c>
      <c r="D70" s="4">
        <f>VLOOKUP(B70,[1]耀江华府车位!$B$2:$X$216,3,FALSE)</f>
        <v>13.2</v>
      </c>
      <c r="E70" s="3" t="s">
        <v>72</v>
      </c>
      <c r="F70" s="4">
        <f t="shared" si="1"/>
        <v>6060.6060606060601</v>
      </c>
      <c r="G70" s="5">
        <v>80000</v>
      </c>
      <c r="H70" s="3" t="s">
        <v>37</v>
      </c>
      <c r="I70" s="3">
        <v>70</v>
      </c>
      <c r="J70" s="3" t="s">
        <v>73</v>
      </c>
      <c r="K70" s="3"/>
    </row>
    <row r="71" spans="1:11" ht="16.5">
      <c r="A71" s="2">
        <v>68</v>
      </c>
      <c r="B71" s="3" t="s">
        <v>158</v>
      </c>
      <c r="C71" s="4" t="s">
        <v>90</v>
      </c>
      <c r="D71" s="4">
        <f>VLOOKUP(B71,[1]耀江华府车位!$B$2:$X$216,3,FALSE)</f>
        <v>13.2</v>
      </c>
      <c r="E71" s="3" t="s">
        <v>72</v>
      </c>
      <c r="F71" s="4">
        <f t="shared" si="1"/>
        <v>9.1274187659729597E-2</v>
      </c>
      <c r="G71" s="5">
        <v>1.2048192771084301</v>
      </c>
      <c r="H71" s="3" t="s">
        <v>37</v>
      </c>
      <c r="I71" s="3">
        <v>70</v>
      </c>
      <c r="J71" s="3" t="s">
        <v>73</v>
      </c>
      <c r="K71" s="3" t="s">
        <v>100</v>
      </c>
    </row>
    <row r="72" spans="1:11" ht="16.5">
      <c r="A72" s="2">
        <v>69</v>
      </c>
      <c r="B72" s="3" t="s">
        <v>159</v>
      </c>
      <c r="C72" s="4" t="s">
        <v>90</v>
      </c>
      <c r="D72" s="4">
        <f>VLOOKUP(B72,[1]耀江华府车位!$B$2:$X$216,3,FALSE)</f>
        <v>22.6</v>
      </c>
      <c r="E72" s="3" t="s">
        <v>72</v>
      </c>
      <c r="F72" s="4">
        <f t="shared" si="1"/>
        <v>3539.8230088495602</v>
      </c>
      <c r="G72" s="5">
        <v>80000</v>
      </c>
      <c r="H72" s="3" t="s">
        <v>37</v>
      </c>
      <c r="I72" s="3">
        <v>70</v>
      </c>
      <c r="J72" s="3" t="s">
        <v>73</v>
      </c>
      <c r="K72" s="3"/>
    </row>
    <row r="73" spans="1:11" ht="16.5">
      <c r="A73" s="2">
        <v>70</v>
      </c>
      <c r="B73" s="3" t="s">
        <v>160</v>
      </c>
      <c r="C73" s="4" t="s">
        <v>90</v>
      </c>
      <c r="D73" s="4">
        <f>VLOOKUP(B73,[1]耀江华府车位!$B$2:$X$216,3,FALSE)</f>
        <v>26.4</v>
      </c>
      <c r="E73" s="3" t="s">
        <v>72</v>
      </c>
      <c r="F73" s="4">
        <f t="shared" si="1"/>
        <v>3030.30303030303</v>
      </c>
      <c r="G73" s="5">
        <v>80000</v>
      </c>
      <c r="H73" s="3" t="s">
        <v>37</v>
      </c>
      <c r="I73" s="3">
        <v>70</v>
      </c>
      <c r="J73" s="3" t="s">
        <v>73</v>
      </c>
      <c r="K73" s="3"/>
    </row>
    <row r="74" spans="1:11" ht="16.5">
      <c r="A74" s="2">
        <v>71</v>
      </c>
      <c r="B74" s="3" t="s">
        <v>161</v>
      </c>
      <c r="C74" s="4" t="s">
        <v>90</v>
      </c>
      <c r="D74" s="4">
        <f>VLOOKUP(B74,[1]耀江华府车位!$B$2:$X$216,3,FALSE)</f>
        <v>26.4</v>
      </c>
      <c r="E74" s="3" t="s">
        <v>72</v>
      </c>
      <c r="F74" s="4">
        <f t="shared" si="1"/>
        <v>3030.30303030303</v>
      </c>
      <c r="G74" s="5">
        <v>80000</v>
      </c>
      <c r="H74" s="3" t="s">
        <v>37</v>
      </c>
      <c r="I74" s="3">
        <v>70</v>
      </c>
      <c r="J74" s="3" t="s">
        <v>73</v>
      </c>
      <c r="K74" s="3"/>
    </row>
    <row r="75" spans="1:11" ht="16.5">
      <c r="A75" s="2">
        <v>72</v>
      </c>
      <c r="B75" s="3" t="s">
        <v>162</v>
      </c>
      <c r="C75" s="4" t="s">
        <v>90</v>
      </c>
      <c r="D75" s="4">
        <f>VLOOKUP(B75,[1]耀江华府车位!$B$2:$X$216,3,FALSE)</f>
        <v>26.4</v>
      </c>
      <c r="E75" s="3" t="s">
        <v>72</v>
      </c>
      <c r="F75" s="4">
        <f t="shared" si="1"/>
        <v>3030.30303030303</v>
      </c>
      <c r="G75" s="5">
        <v>80000</v>
      </c>
      <c r="H75" s="3" t="s">
        <v>37</v>
      </c>
      <c r="I75" s="3">
        <v>70</v>
      </c>
      <c r="J75" s="3" t="s">
        <v>73</v>
      </c>
      <c r="K75" s="3"/>
    </row>
    <row r="76" spans="1:11" ht="16.5">
      <c r="A76" s="2">
        <v>73</v>
      </c>
      <c r="B76" s="3" t="s">
        <v>163</v>
      </c>
      <c r="C76" s="4" t="s">
        <v>90</v>
      </c>
      <c r="D76" s="4">
        <f>VLOOKUP(B76,[1]耀江华府车位!$B$2:$X$216,3,FALSE)</f>
        <v>13.2</v>
      </c>
      <c r="E76" s="3" t="s">
        <v>72</v>
      </c>
      <c r="F76" s="4">
        <f t="shared" si="1"/>
        <v>6060.6060606060601</v>
      </c>
      <c r="G76" s="5">
        <v>80000</v>
      </c>
      <c r="H76" s="3" t="s">
        <v>37</v>
      </c>
      <c r="I76" s="3">
        <v>70</v>
      </c>
      <c r="J76" s="3" t="s">
        <v>73</v>
      </c>
      <c r="K76" s="3"/>
    </row>
    <row r="77" spans="1:11" ht="16.5">
      <c r="A77" s="2">
        <v>74</v>
      </c>
      <c r="B77" s="3" t="s">
        <v>164</v>
      </c>
      <c r="C77" s="4" t="s">
        <v>90</v>
      </c>
      <c r="D77" s="4">
        <f>VLOOKUP(B77,[1]耀江华府车位!$B$2:$X$216,3,FALSE)</f>
        <v>13.2</v>
      </c>
      <c r="E77" s="3" t="s">
        <v>72</v>
      </c>
      <c r="F77" s="4">
        <f t="shared" si="1"/>
        <v>6060.6060606060601</v>
      </c>
      <c r="G77" s="5">
        <v>80000</v>
      </c>
      <c r="H77" s="3" t="s">
        <v>37</v>
      </c>
      <c r="I77" s="3">
        <v>70</v>
      </c>
      <c r="J77" s="3" t="s">
        <v>73</v>
      </c>
      <c r="K77" s="3"/>
    </row>
    <row r="78" spans="1:11" ht="16.5">
      <c r="A78" s="2">
        <v>75</v>
      </c>
      <c r="B78" s="3" t="s">
        <v>165</v>
      </c>
      <c r="C78" s="4" t="s">
        <v>90</v>
      </c>
      <c r="D78" s="4">
        <f>VLOOKUP(B78,[1]耀江华府车位!$B$2:$X$216,3,FALSE)</f>
        <v>13.2</v>
      </c>
      <c r="E78" s="3" t="s">
        <v>72</v>
      </c>
      <c r="F78" s="4">
        <f t="shared" si="1"/>
        <v>6060.6060606060601</v>
      </c>
      <c r="G78" s="5">
        <v>80000</v>
      </c>
      <c r="H78" s="3" t="s">
        <v>37</v>
      </c>
      <c r="I78" s="3">
        <v>70</v>
      </c>
      <c r="J78" s="3" t="s">
        <v>73</v>
      </c>
      <c r="K78" s="3"/>
    </row>
    <row r="79" spans="1:11" ht="16.5">
      <c r="A79" s="2">
        <v>76</v>
      </c>
      <c r="B79" s="3" t="s">
        <v>166</v>
      </c>
      <c r="C79" s="4" t="s">
        <v>90</v>
      </c>
      <c r="D79" s="4">
        <f>VLOOKUP(B79,[1]耀江华府车位!$B$2:$X$216,3,FALSE)</f>
        <v>13.2</v>
      </c>
      <c r="E79" s="3" t="s">
        <v>72</v>
      </c>
      <c r="F79" s="4">
        <f t="shared" si="1"/>
        <v>6060.6060606060601</v>
      </c>
      <c r="G79" s="5">
        <v>80000</v>
      </c>
      <c r="H79" s="3" t="s">
        <v>37</v>
      </c>
      <c r="I79" s="3">
        <v>70</v>
      </c>
      <c r="J79" s="3" t="s">
        <v>73</v>
      </c>
      <c r="K79" s="3"/>
    </row>
    <row r="80" spans="1:11" ht="16.5">
      <c r="A80" s="2">
        <v>77</v>
      </c>
      <c r="B80" s="3" t="s">
        <v>167</v>
      </c>
      <c r="C80" s="4" t="s">
        <v>90</v>
      </c>
      <c r="D80" s="4">
        <f>VLOOKUP(B80,[1]耀江华府车位!$B$2:$X$216,3,FALSE)</f>
        <v>13.2</v>
      </c>
      <c r="E80" s="3" t="s">
        <v>72</v>
      </c>
      <c r="F80" s="4">
        <f t="shared" si="1"/>
        <v>4107.3384446878399</v>
      </c>
      <c r="G80" s="5">
        <v>54216.8674698795</v>
      </c>
      <c r="H80" s="3" t="s">
        <v>37</v>
      </c>
      <c r="I80" s="3">
        <v>70</v>
      </c>
      <c r="J80" s="3" t="s">
        <v>73</v>
      </c>
      <c r="K80" s="3"/>
    </row>
    <row r="81" spans="1:11" ht="16.5">
      <c r="A81" s="2">
        <v>78</v>
      </c>
      <c r="B81" s="3" t="s">
        <v>168</v>
      </c>
      <c r="C81" s="4" t="s">
        <v>90</v>
      </c>
      <c r="D81" s="4">
        <f>VLOOKUP(B81,[1]耀江华府车位!$B$2:$X$216,3,FALSE)</f>
        <v>13.2</v>
      </c>
      <c r="E81" s="3" t="s">
        <v>72</v>
      </c>
      <c r="F81" s="4">
        <f t="shared" si="1"/>
        <v>6060.6060606060601</v>
      </c>
      <c r="G81" s="5">
        <v>80000</v>
      </c>
      <c r="H81" s="3" t="s">
        <v>37</v>
      </c>
      <c r="I81" s="3">
        <v>70</v>
      </c>
      <c r="J81" s="3" t="s">
        <v>73</v>
      </c>
      <c r="K81" s="3"/>
    </row>
    <row r="82" spans="1:11" ht="16.5">
      <c r="A82" s="2">
        <v>79</v>
      </c>
      <c r="B82" s="3" t="s">
        <v>169</v>
      </c>
      <c r="C82" s="4" t="s">
        <v>90</v>
      </c>
      <c r="D82" s="4">
        <f>VLOOKUP(B82,[1]耀江华府车位!$B$2:$X$216,3,FALSE)</f>
        <v>13.2</v>
      </c>
      <c r="E82" s="3" t="s">
        <v>72</v>
      </c>
      <c r="F82" s="4">
        <f t="shared" si="1"/>
        <v>6060.6060606060601</v>
      </c>
      <c r="G82" s="5">
        <v>80000</v>
      </c>
      <c r="H82" s="3" t="s">
        <v>37</v>
      </c>
      <c r="I82" s="3">
        <v>70</v>
      </c>
      <c r="J82" s="3" t="s">
        <v>73</v>
      </c>
      <c r="K82" s="3"/>
    </row>
    <row r="83" spans="1:11" ht="16.5">
      <c r="A83" s="2">
        <v>80</v>
      </c>
      <c r="B83" s="3" t="s">
        <v>170</v>
      </c>
      <c r="C83" s="4" t="s">
        <v>90</v>
      </c>
      <c r="D83" s="4">
        <f>VLOOKUP(B83,[1]耀江华府车位!$B$2:$X$216,3,FALSE)</f>
        <v>13.2</v>
      </c>
      <c r="E83" s="3" t="s">
        <v>72</v>
      </c>
      <c r="F83" s="4">
        <f t="shared" si="1"/>
        <v>6060.6060606060601</v>
      </c>
      <c r="G83" s="5">
        <v>80000</v>
      </c>
      <c r="H83" s="3" t="s">
        <v>37</v>
      </c>
      <c r="I83" s="3">
        <v>70</v>
      </c>
      <c r="J83" s="3" t="s">
        <v>73</v>
      </c>
      <c r="K83" s="3"/>
    </row>
    <row r="84" spans="1:11" ht="16.5">
      <c r="A84" s="2">
        <v>81</v>
      </c>
      <c r="B84" s="3" t="s">
        <v>171</v>
      </c>
      <c r="C84" s="4" t="s">
        <v>90</v>
      </c>
      <c r="D84" s="4">
        <f>VLOOKUP(B84,[1]耀江华府车位!$B$2:$X$216,3,FALSE)</f>
        <v>13.2</v>
      </c>
      <c r="E84" s="3" t="s">
        <v>72</v>
      </c>
      <c r="F84" s="4">
        <f t="shared" si="1"/>
        <v>6060.6060606060601</v>
      </c>
      <c r="G84" s="5">
        <v>80000</v>
      </c>
      <c r="H84" s="3" t="s">
        <v>37</v>
      </c>
      <c r="I84" s="3">
        <v>70</v>
      </c>
      <c r="J84" s="3" t="s">
        <v>73</v>
      </c>
      <c r="K84" s="3"/>
    </row>
    <row r="85" spans="1:11" ht="16.5">
      <c r="A85" s="2">
        <v>82</v>
      </c>
      <c r="B85" s="3" t="s">
        <v>172</v>
      </c>
      <c r="C85" s="4" t="s">
        <v>90</v>
      </c>
      <c r="D85" s="4">
        <f>VLOOKUP(B85,[1]耀江华府车位!$B$2:$X$216,3,FALSE)</f>
        <v>13.2</v>
      </c>
      <c r="E85" s="3" t="s">
        <v>72</v>
      </c>
      <c r="F85" s="4">
        <f t="shared" si="1"/>
        <v>6060.6060606060601</v>
      </c>
      <c r="G85" s="5">
        <v>80000</v>
      </c>
      <c r="H85" s="3" t="s">
        <v>37</v>
      </c>
      <c r="I85" s="3">
        <v>70</v>
      </c>
      <c r="J85" s="3" t="s">
        <v>73</v>
      </c>
      <c r="K85" s="3"/>
    </row>
    <row r="86" spans="1:11" ht="16.5">
      <c r="A86" s="2">
        <v>83</v>
      </c>
      <c r="B86" s="3" t="s">
        <v>173</v>
      </c>
      <c r="C86" s="4" t="s">
        <v>90</v>
      </c>
      <c r="D86" s="4">
        <f>VLOOKUP(B86,[1]耀江华府车位!$B$2:$X$216,3,FALSE)</f>
        <v>13.2</v>
      </c>
      <c r="E86" s="3" t="s">
        <v>72</v>
      </c>
      <c r="F86" s="4">
        <f t="shared" si="1"/>
        <v>6060.6060606060601</v>
      </c>
      <c r="G86" s="5">
        <v>80000</v>
      </c>
      <c r="H86" s="3" t="s">
        <v>37</v>
      </c>
      <c r="I86" s="3">
        <v>70</v>
      </c>
      <c r="J86" s="3" t="s">
        <v>73</v>
      </c>
      <c r="K86" s="3"/>
    </row>
    <row r="87" spans="1:11" ht="16.5">
      <c r="A87" s="2">
        <v>84</v>
      </c>
      <c r="B87" s="3" t="s">
        <v>174</v>
      </c>
      <c r="C87" s="4" t="s">
        <v>90</v>
      </c>
      <c r="D87" s="4">
        <f>VLOOKUP(B87,[1]耀江华府车位!$B$2:$X$216,3,FALSE)</f>
        <v>13.2</v>
      </c>
      <c r="E87" s="3" t="s">
        <v>72</v>
      </c>
      <c r="F87" s="4">
        <f t="shared" si="1"/>
        <v>6060.6060606060601</v>
      </c>
      <c r="G87" s="5">
        <v>80000</v>
      </c>
      <c r="H87" s="3" t="s">
        <v>37</v>
      </c>
      <c r="I87" s="3">
        <v>70</v>
      </c>
      <c r="J87" s="3" t="s">
        <v>73</v>
      </c>
      <c r="K87" s="3"/>
    </row>
    <row r="88" spans="1:11" ht="16.5">
      <c r="A88" s="2">
        <v>85</v>
      </c>
      <c r="B88" s="3" t="s">
        <v>175</v>
      </c>
      <c r="C88" s="4" t="s">
        <v>90</v>
      </c>
      <c r="D88" s="4">
        <f>VLOOKUP(B88,[1]耀江华府车位!$B$2:$X$216,3,FALSE)</f>
        <v>13.2</v>
      </c>
      <c r="E88" s="3" t="s">
        <v>72</v>
      </c>
      <c r="F88" s="4">
        <f t="shared" si="1"/>
        <v>6060.6060606060601</v>
      </c>
      <c r="G88" s="5">
        <v>80000</v>
      </c>
      <c r="H88" s="3" t="s">
        <v>37</v>
      </c>
      <c r="I88" s="3">
        <v>70</v>
      </c>
      <c r="J88" s="3" t="s">
        <v>73</v>
      </c>
      <c r="K88" s="3"/>
    </row>
    <row r="89" spans="1:11" ht="16.5">
      <c r="A89" s="2">
        <v>86</v>
      </c>
      <c r="B89" s="3" t="s">
        <v>176</v>
      </c>
      <c r="C89" s="4" t="s">
        <v>90</v>
      </c>
      <c r="D89" s="4">
        <f>VLOOKUP(B89,[1]耀江华府车位!$B$2:$X$216,3,FALSE)</f>
        <v>13.2</v>
      </c>
      <c r="E89" s="3" t="s">
        <v>72</v>
      </c>
      <c r="F89" s="4">
        <f t="shared" si="1"/>
        <v>6060.6060606060601</v>
      </c>
      <c r="G89" s="5">
        <v>80000</v>
      </c>
      <c r="H89" s="3" t="s">
        <v>37</v>
      </c>
      <c r="I89" s="3">
        <v>70</v>
      </c>
      <c r="J89" s="3" t="s">
        <v>73</v>
      </c>
      <c r="K89" s="3"/>
    </row>
    <row r="90" spans="1:11" ht="16.5">
      <c r="A90" s="2">
        <v>87</v>
      </c>
      <c r="B90" s="3" t="s">
        <v>177</v>
      </c>
      <c r="C90" s="4" t="s">
        <v>90</v>
      </c>
      <c r="D90" s="4">
        <f>VLOOKUP(B90,[1]耀江华府车位!$B$2:$X$216,3,FALSE)</f>
        <v>13.2</v>
      </c>
      <c r="E90" s="3" t="s">
        <v>72</v>
      </c>
      <c r="F90" s="4">
        <f t="shared" si="1"/>
        <v>6060.6060606060601</v>
      </c>
      <c r="G90" s="5">
        <v>80000</v>
      </c>
      <c r="H90" s="3" t="s">
        <v>37</v>
      </c>
      <c r="I90" s="3">
        <v>70</v>
      </c>
      <c r="J90" s="3" t="s">
        <v>73</v>
      </c>
      <c r="K90" s="3"/>
    </row>
    <row r="91" spans="1:11" ht="16.5">
      <c r="A91" s="2">
        <v>88</v>
      </c>
      <c r="B91" s="3" t="s">
        <v>178</v>
      </c>
      <c r="C91" s="4" t="s">
        <v>90</v>
      </c>
      <c r="D91" s="4">
        <f>VLOOKUP(B91,[1]耀江华府车位!$B$2:$X$216,3,FALSE)</f>
        <v>13.2</v>
      </c>
      <c r="E91" s="3" t="s">
        <v>72</v>
      </c>
      <c r="F91" s="4">
        <f t="shared" si="1"/>
        <v>6060.6060606060601</v>
      </c>
      <c r="G91" s="5">
        <v>80000</v>
      </c>
      <c r="H91" s="3" t="s">
        <v>37</v>
      </c>
      <c r="I91" s="3">
        <v>70</v>
      </c>
      <c r="J91" s="3" t="s">
        <v>73</v>
      </c>
      <c r="K91" s="3"/>
    </row>
    <row r="92" spans="1:11" ht="16.5">
      <c r="A92" s="2">
        <v>89</v>
      </c>
      <c r="B92" s="3" t="s">
        <v>179</v>
      </c>
      <c r="C92" s="4" t="s">
        <v>90</v>
      </c>
      <c r="D92" s="4">
        <f>VLOOKUP(B92,[1]耀江华府车位!$B$2:$X$216,3,FALSE)</f>
        <v>13.2</v>
      </c>
      <c r="E92" s="3" t="s">
        <v>72</v>
      </c>
      <c r="F92" s="4">
        <f t="shared" si="1"/>
        <v>4107.3384446878399</v>
      </c>
      <c r="G92" s="5">
        <v>54216.8674698795</v>
      </c>
      <c r="H92" s="3" t="s">
        <v>37</v>
      </c>
      <c r="I92" s="3">
        <v>70</v>
      </c>
      <c r="J92" s="3" t="s">
        <v>73</v>
      </c>
      <c r="K92" s="3"/>
    </row>
    <row r="93" spans="1:11" ht="16.5">
      <c r="A93" s="2">
        <v>90</v>
      </c>
      <c r="B93" s="3" t="s">
        <v>180</v>
      </c>
      <c r="C93" s="4" t="s">
        <v>90</v>
      </c>
      <c r="D93" s="4">
        <f>VLOOKUP(B93,[1]耀江华府车位!$B$2:$X$216,3,FALSE)</f>
        <v>13.2</v>
      </c>
      <c r="E93" s="3" t="s">
        <v>72</v>
      </c>
      <c r="F93" s="4">
        <f t="shared" si="1"/>
        <v>6060.6060606060601</v>
      </c>
      <c r="G93" s="5">
        <v>80000</v>
      </c>
      <c r="H93" s="3" t="s">
        <v>37</v>
      </c>
      <c r="I93" s="3">
        <v>70</v>
      </c>
      <c r="J93" s="3" t="s">
        <v>73</v>
      </c>
      <c r="K93" s="3"/>
    </row>
    <row r="94" spans="1:11" ht="16.5">
      <c r="A94" s="2">
        <v>91</v>
      </c>
      <c r="B94" s="3" t="s">
        <v>181</v>
      </c>
      <c r="C94" s="4" t="s">
        <v>90</v>
      </c>
      <c r="D94" s="4">
        <f>VLOOKUP(B94,[1]耀江华府车位!$B$2:$X$216,3,FALSE)</f>
        <v>13.2</v>
      </c>
      <c r="E94" s="3" t="s">
        <v>72</v>
      </c>
      <c r="F94" s="4">
        <f t="shared" si="1"/>
        <v>6060.6060606060601</v>
      </c>
      <c r="G94" s="5">
        <v>80000</v>
      </c>
      <c r="H94" s="3" t="s">
        <v>37</v>
      </c>
      <c r="I94" s="3">
        <v>70</v>
      </c>
      <c r="J94" s="3" t="s">
        <v>73</v>
      </c>
      <c r="K94" s="3"/>
    </row>
    <row r="95" spans="1:11" ht="16.5">
      <c r="A95" s="2">
        <v>92</v>
      </c>
      <c r="B95" s="3" t="s">
        <v>182</v>
      </c>
      <c r="C95" s="4" t="s">
        <v>90</v>
      </c>
      <c r="D95" s="4">
        <f>VLOOKUP(B95,[1]耀江华府车位!$B$2:$X$216,3,FALSE)</f>
        <v>13.2</v>
      </c>
      <c r="E95" s="3" t="s">
        <v>72</v>
      </c>
      <c r="F95" s="4">
        <f t="shared" si="1"/>
        <v>6060.6060606060601</v>
      </c>
      <c r="G95" s="5">
        <v>80000</v>
      </c>
      <c r="H95" s="3" t="s">
        <v>37</v>
      </c>
      <c r="I95" s="3">
        <v>70</v>
      </c>
      <c r="J95" s="3" t="s">
        <v>73</v>
      </c>
      <c r="K95" s="3"/>
    </row>
    <row r="96" spans="1:11" ht="16.5">
      <c r="A96" s="2">
        <v>93</v>
      </c>
      <c r="B96" s="3" t="s">
        <v>183</v>
      </c>
      <c r="C96" s="4" t="s">
        <v>90</v>
      </c>
      <c r="D96" s="4">
        <f>VLOOKUP(B96,[1]耀江华府车位!$B$2:$X$216,3,FALSE)</f>
        <v>13.2</v>
      </c>
      <c r="E96" s="3" t="s">
        <v>72</v>
      </c>
      <c r="F96" s="4">
        <f t="shared" si="1"/>
        <v>6060.6060606060601</v>
      </c>
      <c r="G96" s="5">
        <v>80000</v>
      </c>
      <c r="H96" s="3" t="s">
        <v>37</v>
      </c>
      <c r="I96" s="3">
        <v>70</v>
      </c>
      <c r="J96" s="3" t="s">
        <v>73</v>
      </c>
      <c r="K96" s="3"/>
    </row>
    <row r="97" spans="1:11" ht="16.5">
      <c r="A97" s="2">
        <v>94</v>
      </c>
      <c r="B97" s="3" t="s">
        <v>184</v>
      </c>
      <c r="C97" s="4" t="s">
        <v>90</v>
      </c>
      <c r="D97" s="4">
        <f>VLOOKUP(B97,[1]耀江华府车位!$B$2:$X$216,3,FALSE)</f>
        <v>13.2</v>
      </c>
      <c r="E97" s="3" t="s">
        <v>72</v>
      </c>
      <c r="F97" s="4">
        <f t="shared" si="1"/>
        <v>6060.6060606060601</v>
      </c>
      <c r="G97" s="5">
        <v>80000</v>
      </c>
      <c r="H97" s="3" t="s">
        <v>37</v>
      </c>
      <c r="I97" s="3">
        <v>70</v>
      </c>
      <c r="J97" s="3" t="s">
        <v>73</v>
      </c>
      <c r="K97" s="3"/>
    </row>
    <row r="98" spans="1:11" ht="16.5">
      <c r="A98" s="2">
        <v>95</v>
      </c>
      <c r="B98" s="3" t="s">
        <v>185</v>
      </c>
      <c r="C98" s="4" t="s">
        <v>90</v>
      </c>
      <c r="D98" s="4">
        <f>VLOOKUP(B98,[1]耀江华府车位!$B$2:$X$216,3,FALSE)</f>
        <v>13.2</v>
      </c>
      <c r="E98" s="3" t="s">
        <v>72</v>
      </c>
      <c r="F98" s="4">
        <f t="shared" si="1"/>
        <v>6060.6060606060601</v>
      </c>
      <c r="G98" s="5">
        <v>80000</v>
      </c>
      <c r="H98" s="3" t="s">
        <v>37</v>
      </c>
      <c r="I98" s="3">
        <v>70</v>
      </c>
      <c r="J98" s="3" t="s">
        <v>73</v>
      </c>
      <c r="K98" s="3"/>
    </row>
    <row r="99" spans="1:11" ht="16.5">
      <c r="A99" s="2">
        <v>96</v>
      </c>
      <c r="B99" s="3" t="s">
        <v>186</v>
      </c>
      <c r="C99" s="4" t="s">
        <v>90</v>
      </c>
      <c r="D99" s="4">
        <f>VLOOKUP(B99,[1]耀江华府车位!$B$2:$X$216,3,FALSE)</f>
        <v>13.2</v>
      </c>
      <c r="E99" s="3" t="s">
        <v>72</v>
      </c>
      <c r="F99" s="4">
        <f t="shared" si="1"/>
        <v>6060.6060606060601</v>
      </c>
      <c r="G99" s="5">
        <v>80000</v>
      </c>
      <c r="H99" s="3" t="s">
        <v>37</v>
      </c>
      <c r="I99" s="3">
        <v>70</v>
      </c>
      <c r="J99" s="3" t="s">
        <v>73</v>
      </c>
      <c r="K99" s="3"/>
    </row>
    <row r="100" spans="1:11" ht="16.5">
      <c r="A100" s="2">
        <v>97</v>
      </c>
      <c r="B100" s="3" t="s">
        <v>187</v>
      </c>
      <c r="C100" s="4" t="s">
        <v>90</v>
      </c>
      <c r="D100" s="4">
        <f>VLOOKUP(B100,[1]耀江华府车位!$B$2:$X$216,3,FALSE)</f>
        <v>13.2</v>
      </c>
      <c r="E100" s="3" t="s">
        <v>72</v>
      </c>
      <c r="F100" s="4">
        <f t="shared" si="1"/>
        <v>6060.6060606060601</v>
      </c>
      <c r="G100" s="5">
        <v>80000</v>
      </c>
      <c r="H100" s="3" t="s">
        <v>37</v>
      </c>
      <c r="I100" s="3">
        <v>70</v>
      </c>
      <c r="J100" s="3" t="s">
        <v>73</v>
      </c>
      <c r="K100" s="3"/>
    </row>
    <row r="101" spans="1:11" ht="16.5">
      <c r="A101" s="2">
        <v>98</v>
      </c>
      <c r="B101" s="3" t="s">
        <v>188</v>
      </c>
      <c r="C101" s="4" t="s">
        <v>90</v>
      </c>
      <c r="D101" s="4">
        <f>VLOOKUP(B101,[1]耀江华府车位!$B$2:$X$216,3,FALSE)</f>
        <v>13.2</v>
      </c>
      <c r="E101" s="3" t="s">
        <v>72</v>
      </c>
      <c r="F101" s="4">
        <f t="shared" si="1"/>
        <v>6060.6060606060601</v>
      </c>
      <c r="G101" s="5">
        <v>80000</v>
      </c>
      <c r="H101" s="3" t="s">
        <v>37</v>
      </c>
      <c r="I101" s="3">
        <v>70</v>
      </c>
      <c r="J101" s="3" t="s">
        <v>73</v>
      </c>
      <c r="K101" s="3"/>
    </row>
    <row r="102" spans="1:11" ht="16.5">
      <c r="A102" s="2">
        <v>99</v>
      </c>
      <c r="B102" s="3" t="s">
        <v>189</v>
      </c>
      <c r="C102" s="4" t="s">
        <v>90</v>
      </c>
      <c r="D102" s="4">
        <f>VLOOKUP(B102,[1]耀江华府车位!$B$2:$X$216,3,FALSE)</f>
        <v>13.2</v>
      </c>
      <c r="E102" s="3" t="s">
        <v>72</v>
      </c>
      <c r="F102" s="4">
        <f t="shared" si="1"/>
        <v>6060.6060606060601</v>
      </c>
      <c r="G102" s="5">
        <v>80000</v>
      </c>
      <c r="H102" s="3" t="s">
        <v>37</v>
      </c>
      <c r="I102" s="3">
        <v>70</v>
      </c>
      <c r="J102" s="3" t="s">
        <v>73</v>
      </c>
      <c r="K102" s="3"/>
    </row>
    <row r="103" spans="1:11" ht="16.5">
      <c r="A103" s="2">
        <v>100</v>
      </c>
      <c r="B103" s="3" t="s">
        <v>190</v>
      </c>
      <c r="C103" s="4" t="s">
        <v>90</v>
      </c>
      <c r="D103" s="4">
        <f>VLOOKUP(B103,[1]耀江华府车位!$B$2:$X$216,3,FALSE)</f>
        <v>13.2</v>
      </c>
      <c r="E103" s="3" t="s">
        <v>72</v>
      </c>
      <c r="F103" s="4">
        <f t="shared" si="1"/>
        <v>6060.6060606060601</v>
      </c>
      <c r="G103" s="5">
        <v>80000</v>
      </c>
      <c r="H103" s="3" t="s">
        <v>37</v>
      </c>
      <c r="I103" s="3">
        <v>70</v>
      </c>
      <c r="J103" s="3" t="s">
        <v>73</v>
      </c>
      <c r="K103" s="3"/>
    </row>
    <row r="104" spans="1:11" ht="16.5">
      <c r="A104" s="2">
        <v>101</v>
      </c>
      <c r="B104" s="3" t="s">
        <v>191</v>
      </c>
      <c r="C104" s="4" t="s">
        <v>90</v>
      </c>
      <c r="D104" s="4">
        <f>VLOOKUP(B104,[1]耀江华府车位!$B$2:$X$216,3,FALSE)</f>
        <v>13.2</v>
      </c>
      <c r="E104" s="3" t="s">
        <v>72</v>
      </c>
      <c r="F104" s="4">
        <f t="shared" si="1"/>
        <v>6060.6060606060601</v>
      </c>
      <c r="G104" s="5">
        <v>80000</v>
      </c>
      <c r="H104" s="3" t="s">
        <v>37</v>
      </c>
      <c r="I104" s="3">
        <v>70</v>
      </c>
      <c r="J104" s="3" t="s">
        <v>73</v>
      </c>
      <c r="K104" s="3"/>
    </row>
    <row r="105" spans="1:11" ht="16.5">
      <c r="A105" s="2">
        <v>102</v>
      </c>
      <c r="B105" s="3" t="s">
        <v>192</v>
      </c>
      <c r="C105" s="4" t="s">
        <v>90</v>
      </c>
      <c r="D105" s="4">
        <f>VLOOKUP(B105,[1]耀江华府车位!$B$2:$X$216,3,FALSE)</f>
        <v>13.2</v>
      </c>
      <c r="E105" s="3" t="s">
        <v>72</v>
      </c>
      <c r="F105" s="4">
        <f t="shared" si="1"/>
        <v>6060.6060606060601</v>
      </c>
      <c r="G105" s="5">
        <v>80000</v>
      </c>
      <c r="H105" s="3" t="s">
        <v>37</v>
      </c>
      <c r="I105" s="3">
        <v>70</v>
      </c>
      <c r="J105" s="3" t="s">
        <v>73</v>
      </c>
      <c r="K105" s="3"/>
    </row>
    <row r="106" spans="1:11" ht="16.5">
      <c r="A106" s="2">
        <v>103</v>
      </c>
      <c r="B106" s="3" t="s">
        <v>193</v>
      </c>
      <c r="C106" s="4" t="s">
        <v>90</v>
      </c>
      <c r="D106" s="4">
        <f>VLOOKUP(B106,[1]耀江华府车位!$B$2:$X$216,3,FALSE)</f>
        <v>13.2</v>
      </c>
      <c r="E106" s="3" t="s">
        <v>72</v>
      </c>
      <c r="F106" s="4">
        <f t="shared" si="1"/>
        <v>6060.6060606060601</v>
      </c>
      <c r="G106" s="5">
        <v>80000</v>
      </c>
      <c r="H106" s="3" t="s">
        <v>37</v>
      </c>
      <c r="I106" s="3">
        <v>70</v>
      </c>
      <c r="J106" s="3" t="s">
        <v>73</v>
      </c>
      <c r="K106" s="3"/>
    </row>
    <row r="107" spans="1:11" ht="16.5">
      <c r="A107" s="2">
        <v>104</v>
      </c>
      <c r="B107" s="3" t="s">
        <v>194</v>
      </c>
      <c r="C107" s="4" t="s">
        <v>90</v>
      </c>
      <c r="D107" s="4">
        <f>VLOOKUP(B107,[1]耀江华府车位!$B$2:$X$216,3,FALSE)</f>
        <v>13.2</v>
      </c>
      <c r="E107" s="3" t="s">
        <v>72</v>
      </c>
      <c r="F107" s="4">
        <f t="shared" si="1"/>
        <v>6060.6060606060601</v>
      </c>
      <c r="G107" s="5">
        <v>80000</v>
      </c>
      <c r="H107" s="3" t="s">
        <v>37</v>
      </c>
      <c r="I107" s="3">
        <v>70</v>
      </c>
      <c r="J107" s="3" t="s">
        <v>73</v>
      </c>
      <c r="K107" s="3"/>
    </row>
    <row r="108" spans="1:11" ht="16.5">
      <c r="A108" s="2">
        <v>105</v>
      </c>
      <c r="B108" s="3" t="s">
        <v>195</v>
      </c>
      <c r="C108" s="4" t="s">
        <v>90</v>
      </c>
      <c r="D108" s="4">
        <f>VLOOKUP(B108,[1]耀江华府车位!$B$2:$X$216,3,FALSE)</f>
        <v>13.2</v>
      </c>
      <c r="E108" s="3" t="s">
        <v>72</v>
      </c>
      <c r="F108" s="4">
        <f t="shared" si="1"/>
        <v>6060.6060606060601</v>
      </c>
      <c r="G108" s="5">
        <v>80000</v>
      </c>
      <c r="H108" s="3" t="s">
        <v>37</v>
      </c>
      <c r="I108" s="3">
        <v>70</v>
      </c>
      <c r="J108" s="3" t="s">
        <v>73</v>
      </c>
      <c r="K108" s="3"/>
    </row>
    <row r="109" spans="1:11" ht="16.5">
      <c r="A109" s="2">
        <v>106</v>
      </c>
      <c r="B109" s="3" t="s">
        <v>196</v>
      </c>
      <c r="C109" s="4" t="s">
        <v>90</v>
      </c>
      <c r="D109" s="4">
        <f>VLOOKUP(B109,[1]耀江华府车位!$B$2:$X$216,3,FALSE)</f>
        <v>13.2</v>
      </c>
      <c r="E109" s="3" t="s">
        <v>72</v>
      </c>
      <c r="F109" s="4">
        <f t="shared" si="1"/>
        <v>6060.6060606060601</v>
      </c>
      <c r="G109" s="5">
        <v>80000</v>
      </c>
      <c r="H109" s="3" t="s">
        <v>37</v>
      </c>
      <c r="I109" s="3">
        <v>70</v>
      </c>
      <c r="J109" s="3" t="s">
        <v>73</v>
      </c>
      <c r="K109" s="3"/>
    </row>
    <row r="110" spans="1:11" ht="16.5">
      <c r="A110" s="2">
        <v>107</v>
      </c>
      <c r="B110" s="3" t="s">
        <v>197</v>
      </c>
      <c r="C110" s="4" t="s">
        <v>90</v>
      </c>
      <c r="D110" s="4">
        <f>VLOOKUP(B110,[1]耀江华府车位!$B$2:$X$216,3,FALSE)</f>
        <v>13.2</v>
      </c>
      <c r="E110" s="3" t="s">
        <v>72</v>
      </c>
      <c r="F110" s="4">
        <f t="shared" si="1"/>
        <v>6060.6060606060601</v>
      </c>
      <c r="G110" s="5">
        <v>80000</v>
      </c>
      <c r="H110" s="3" t="s">
        <v>37</v>
      </c>
      <c r="I110" s="3">
        <v>70</v>
      </c>
      <c r="J110" s="3" t="s">
        <v>73</v>
      </c>
      <c r="K110" s="3"/>
    </row>
    <row r="111" spans="1:11" ht="16.5">
      <c r="A111" s="2">
        <v>108</v>
      </c>
      <c r="B111" s="3" t="s">
        <v>198</v>
      </c>
      <c r="C111" s="4" t="s">
        <v>90</v>
      </c>
      <c r="D111" s="4">
        <f>VLOOKUP(B111,[1]耀江华府车位!$B$2:$X$216,3,FALSE)</f>
        <v>13.2</v>
      </c>
      <c r="E111" s="3" t="s">
        <v>72</v>
      </c>
      <c r="F111" s="4">
        <f t="shared" si="1"/>
        <v>6060.6060606060601</v>
      </c>
      <c r="G111" s="5">
        <v>80000</v>
      </c>
      <c r="H111" s="3" t="s">
        <v>37</v>
      </c>
      <c r="I111" s="3">
        <v>70</v>
      </c>
      <c r="J111" s="3" t="s">
        <v>73</v>
      </c>
      <c r="K111" s="3"/>
    </row>
    <row r="112" spans="1:11" ht="16.5">
      <c r="A112" s="2">
        <v>109</v>
      </c>
      <c r="B112" s="3" t="s">
        <v>199</v>
      </c>
      <c r="C112" s="4" t="s">
        <v>90</v>
      </c>
      <c r="D112" s="4">
        <f>VLOOKUP(B112,[1]耀江华府车位!$B$2:$X$216,3,FALSE)</f>
        <v>13.2</v>
      </c>
      <c r="E112" s="3" t="s">
        <v>72</v>
      </c>
      <c r="F112" s="4">
        <f t="shared" si="1"/>
        <v>6060.6060606060601</v>
      </c>
      <c r="G112" s="5">
        <v>80000</v>
      </c>
      <c r="H112" s="3" t="s">
        <v>37</v>
      </c>
      <c r="I112" s="3">
        <v>70</v>
      </c>
      <c r="J112" s="3" t="s">
        <v>73</v>
      </c>
      <c r="K112" s="3"/>
    </row>
    <row r="113" spans="1:11" ht="16.5">
      <c r="A113" s="2">
        <v>110</v>
      </c>
      <c r="B113" s="3" t="s">
        <v>200</v>
      </c>
      <c r="C113" s="4" t="s">
        <v>90</v>
      </c>
      <c r="D113" s="4">
        <f>VLOOKUP(B113,[1]耀江华府车位!$B$2:$X$216,3,FALSE)</f>
        <v>13.2</v>
      </c>
      <c r="E113" s="3" t="s">
        <v>72</v>
      </c>
      <c r="F113" s="4">
        <f t="shared" si="1"/>
        <v>6060.6060606060601</v>
      </c>
      <c r="G113" s="5">
        <v>80000</v>
      </c>
      <c r="H113" s="3" t="s">
        <v>37</v>
      </c>
      <c r="I113" s="3">
        <v>70</v>
      </c>
      <c r="J113" s="3" t="s">
        <v>73</v>
      </c>
      <c r="K113" s="3"/>
    </row>
    <row r="114" spans="1:11" ht="16.5">
      <c r="A114" s="2">
        <v>111</v>
      </c>
      <c r="B114" s="3" t="s">
        <v>201</v>
      </c>
      <c r="C114" s="4" t="s">
        <v>90</v>
      </c>
      <c r="D114" s="4">
        <f>VLOOKUP(B114,[1]耀江华府车位!$B$2:$X$216,3,FALSE)</f>
        <v>13.2</v>
      </c>
      <c r="E114" s="3" t="s">
        <v>72</v>
      </c>
      <c r="F114" s="4">
        <f t="shared" si="1"/>
        <v>6060.6060606060601</v>
      </c>
      <c r="G114" s="5">
        <v>80000</v>
      </c>
      <c r="H114" s="3" t="s">
        <v>37</v>
      </c>
      <c r="I114" s="3">
        <v>70</v>
      </c>
      <c r="J114" s="3" t="s">
        <v>73</v>
      </c>
      <c r="K114" s="3"/>
    </row>
    <row r="115" spans="1:11" ht="16.5">
      <c r="A115" s="2">
        <v>112</v>
      </c>
      <c r="B115" s="3" t="s">
        <v>202</v>
      </c>
      <c r="C115" s="4" t="s">
        <v>90</v>
      </c>
      <c r="D115" s="4">
        <f>VLOOKUP(B115,[1]耀江华府车位!$B$2:$X$216,3,FALSE)</f>
        <v>13.2</v>
      </c>
      <c r="E115" s="3" t="s">
        <v>72</v>
      </c>
      <c r="F115" s="4">
        <f t="shared" si="1"/>
        <v>6060.6060606060601</v>
      </c>
      <c r="G115" s="5">
        <v>80000</v>
      </c>
      <c r="H115" s="3" t="s">
        <v>37</v>
      </c>
      <c r="I115" s="3">
        <v>70</v>
      </c>
      <c r="J115" s="3" t="s">
        <v>73</v>
      </c>
      <c r="K115" s="3"/>
    </row>
    <row r="116" spans="1:11" ht="16.5">
      <c r="A116" s="2">
        <v>113</v>
      </c>
      <c r="B116" s="3" t="s">
        <v>203</v>
      </c>
      <c r="C116" s="4" t="s">
        <v>90</v>
      </c>
      <c r="D116" s="4">
        <f>VLOOKUP(B116,[1]耀江华府车位!$B$2:$X$216,3,FALSE)</f>
        <v>13.2</v>
      </c>
      <c r="E116" s="3" t="s">
        <v>72</v>
      </c>
      <c r="F116" s="4">
        <f t="shared" si="1"/>
        <v>6060.6060606060601</v>
      </c>
      <c r="G116" s="5">
        <v>80000</v>
      </c>
      <c r="H116" s="3" t="s">
        <v>37</v>
      </c>
      <c r="I116" s="3">
        <v>70</v>
      </c>
      <c r="J116" s="3" t="s">
        <v>73</v>
      </c>
      <c r="K116" s="3"/>
    </row>
    <row r="117" spans="1:11" ht="16.5">
      <c r="A117" s="2">
        <v>114</v>
      </c>
      <c r="B117" s="3" t="s">
        <v>204</v>
      </c>
      <c r="C117" s="4" t="s">
        <v>90</v>
      </c>
      <c r="D117" s="4">
        <f>VLOOKUP(B117,[1]耀江华府车位!$B$2:$X$216,3,FALSE)</f>
        <v>13.2</v>
      </c>
      <c r="E117" s="3" t="s">
        <v>72</v>
      </c>
      <c r="F117" s="4">
        <f t="shared" si="1"/>
        <v>6060.6060606060601</v>
      </c>
      <c r="G117" s="5">
        <v>80000</v>
      </c>
      <c r="H117" s="3" t="s">
        <v>37</v>
      </c>
      <c r="I117" s="3">
        <v>70</v>
      </c>
      <c r="J117" s="3" t="s">
        <v>73</v>
      </c>
      <c r="K117" s="3"/>
    </row>
    <row r="118" spans="1:11" ht="16.5">
      <c r="A118" s="2">
        <v>115</v>
      </c>
      <c r="B118" s="3" t="s">
        <v>205</v>
      </c>
      <c r="C118" s="4" t="s">
        <v>90</v>
      </c>
      <c r="D118" s="4">
        <f>VLOOKUP(B118,[1]耀江华府车位!$B$2:$X$216,3,FALSE)</f>
        <v>13.2</v>
      </c>
      <c r="E118" s="3" t="s">
        <v>72</v>
      </c>
      <c r="F118" s="4">
        <f t="shared" si="1"/>
        <v>6060.6060606060601</v>
      </c>
      <c r="G118" s="5">
        <v>80000</v>
      </c>
      <c r="H118" s="3" t="s">
        <v>37</v>
      </c>
      <c r="I118" s="3">
        <v>70</v>
      </c>
      <c r="J118" s="3" t="s">
        <v>73</v>
      </c>
      <c r="K118" s="3"/>
    </row>
    <row r="119" spans="1:11" ht="16.5">
      <c r="A119" s="2">
        <v>116</v>
      </c>
      <c r="B119" s="3" t="s">
        <v>206</v>
      </c>
      <c r="C119" s="4" t="s">
        <v>90</v>
      </c>
      <c r="D119" s="4">
        <f>VLOOKUP(B119,[1]耀江华府车位!$B$2:$X$216,3,FALSE)</f>
        <v>13.2</v>
      </c>
      <c r="E119" s="3" t="s">
        <v>72</v>
      </c>
      <c r="F119" s="4">
        <f t="shared" si="1"/>
        <v>6060.6060606060601</v>
      </c>
      <c r="G119" s="5">
        <v>80000</v>
      </c>
      <c r="H119" s="3" t="s">
        <v>37</v>
      </c>
      <c r="I119" s="3">
        <v>70</v>
      </c>
      <c r="J119" s="3" t="s">
        <v>73</v>
      </c>
      <c r="K119" s="3"/>
    </row>
    <row r="120" spans="1:11" ht="16.5">
      <c r="A120" s="2">
        <v>117</v>
      </c>
      <c r="B120" s="3" t="s">
        <v>207</v>
      </c>
      <c r="C120" s="4" t="s">
        <v>90</v>
      </c>
      <c r="D120" s="4">
        <f>VLOOKUP(B120,[1]耀江华府车位!$B$2:$X$216,3,FALSE)</f>
        <v>13.2</v>
      </c>
      <c r="E120" s="3" t="s">
        <v>72</v>
      </c>
      <c r="F120" s="4">
        <f t="shared" si="1"/>
        <v>6060.6060606060601</v>
      </c>
      <c r="G120" s="5">
        <v>80000</v>
      </c>
      <c r="H120" s="3" t="s">
        <v>37</v>
      </c>
      <c r="I120" s="3">
        <v>70</v>
      </c>
      <c r="J120" s="3" t="s">
        <v>73</v>
      </c>
      <c r="K120" s="3"/>
    </row>
    <row r="121" spans="1:11" ht="16.5">
      <c r="A121" s="2">
        <v>118</v>
      </c>
      <c r="B121" s="3" t="s">
        <v>208</v>
      </c>
      <c r="C121" s="4" t="s">
        <v>90</v>
      </c>
      <c r="D121" s="4">
        <f>VLOOKUP(B121,[1]耀江华府车位!$B$2:$X$216,3,FALSE)</f>
        <v>13.2</v>
      </c>
      <c r="E121" s="3" t="s">
        <v>72</v>
      </c>
      <c r="F121" s="4">
        <f t="shared" si="1"/>
        <v>6060.6060606060601</v>
      </c>
      <c r="G121" s="5">
        <v>80000</v>
      </c>
      <c r="H121" s="3" t="s">
        <v>37</v>
      </c>
      <c r="I121" s="3">
        <v>70</v>
      </c>
      <c r="J121" s="3" t="s">
        <v>73</v>
      </c>
      <c r="K121" s="3"/>
    </row>
    <row r="122" spans="1:11" ht="16.5">
      <c r="A122" s="2">
        <v>119</v>
      </c>
      <c r="B122" s="3" t="s">
        <v>209</v>
      </c>
      <c r="C122" s="4" t="s">
        <v>90</v>
      </c>
      <c r="D122" s="4">
        <f>VLOOKUP(B122,[1]耀江华府车位!$B$2:$X$216,3,FALSE)</f>
        <v>13.2</v>
      </c>
      <c r="E122" s="3" t="s">
        <v>72</v>
      </c>
      <c r="F122" s="4">
        <f t="shared" si="1"/>
        <v>6060.6060606060601</v>
      </c>
      <c r="G122" s="5">
        <v>80000</v>
      </c>
      <c r="H122" s="3" t="s">
        <v>37</v>
      </c>
      <c r="I122" s="3">
        <v>70</v>
      </c>
      <c r="J122" s="3" t="s">
        <v>73</v>
      </c>
      <c r="K122" s="3"/>
    </row>
    <row r="123" spans="1:11" ht="16.5">
      <c r="A123" s="2">
        <v>120</v>
      </c>
      <c r="B123" s="3" t="s">
        <v>210</v>
      </c>
      <c r="C123" s="4" t="s">
        <v>90</v>
      </c>
      <c r="D123" s="4">
        <f>VLOOKUP(B123,[1]耀江华府车位!$B$2:$X$216,3,FALSE)</f>
        <v>13.2</v>
      </c>
      <c r="E123" s="3" t="s">
        <v>72</v>
      </c>
      <c r="F123" s="4">
        <f t="shared" si="1"/>
        <v>6060.6060606060601</v>
      </c>
      <c r="G123" s="5">
        <v>80000</v>
      </c>
      <c r="H123" s="3" t="s">
        <v>37</v>
      </c>
      <c r="I123" s="3">
        <v>70</v>
      </c>
      <c r="J123" s="3" t="s">
        <v>73</v>
      </c>
      <c r="K123" s="3"/>
    </row>
    <row r="124" spans="1:11" ht="16.5">
      <c r="A124" s="2">
        <v>121</v>
      </c>
      <c r="B124" s="3" t="s">
        <v>211</v>
      </c>
      <c r="C124" s="4" t="s">
        <v>90</v>
      </c>
      <c r="D124" s="4">
        <f>VLOOKUP(B124,[1]耀江华府车位!$B$2:$X$216,3,FALSE)</f>
        <v>13.2</v>
      </c>
      <c r="E124" s="3" t="s">
        <v>72</v>
      </c>
      <c r="F124" s="4">
        <f t="shared" si="1"/>
        <v>6060.6060606060601</v>
      </c>
      <c r="G124" s="5">
        <v>80000</v>
      </c>
      <c r="H124" s="3" t="s">
        <v>37</v>
      </c>
      <c r="I124" s="3">
        <v>70</v>
      </c>
      <c r="J124" s="3" t="s">
        <v>73</v>
      </c>
      <c r="K124" s="3"/>
    </row>
    <row r="125" spans="1:11" ht="16.5">
      <c r="A125" s="2">
        <v>122</v>
      </c>
      <c r="B125" s="3" t="s">
        <v>212</v>
      </c>
      <c r="C125" s="4" t="s">
        <v>90</v>
      </c>
      <c r="D125" s="4">
        <f>VLOOKUP(B125,[1]耀江华府车位!$B$2:$X$216,3,FALSE)</f>
        <v>13.2</v>
      </c>
      <c r="E125" s="3" t="s">
        <v>72</v>
      </c>
      <c r="F125" s="4">
        <f t="shared" si="1"/>
        <v>6060.6060606060601</v>
      </c>
      <c r="G125" s="5">
        <v>80000</v>
      </c>
      <c r="H125" s="3" t="s">
        <v>37</v>
      </c>
      <c r="I125" s="3">
        <v>70</v>
      </c>
      <c r="J125" s="3" t="s">
        <v>73</v>
      </c>
      <c r="K125" s="3"/>
    </row>
    <row r="126" spans="1:1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3.5" customHeight="1">
      <c r="B127" s="13"/>
      <c r="C127" s="13"/>
      <c r="D127" s="13">
        <f>SUM(D4:D125)</f>
        <v>1700.68</v>
      </c>
      <c r="E127" s="13">
        <f>G127/D127</f>
        <v>4531.2980406703373</v>
      </c>
      <c r="F127" s="14">
        <f>G127/A125</f>
        <v>63166.294686944508</v>
      </c>
      <c r="G127" s="15">
        <f>SUM(G4:G125)</f>
        <v>7706287.9518072298</v>
      </c>
      <c r="H127" s="13"/>
      <c r="I127" s="13"/>
      <c r="J127" s="13"/>
      <c r="K127" s="13"/>
    </row>
    <row r="128" spans="1:11" ht="13.5" customHeight="1"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9" customFormat="1">
      <c r="A129" s="101" t="s">
        <v>213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ht="13.5" customHeight="1"/>
    <row r="131" spans="1:11" ht="13.5" customHeight="1">
      <c r="I131" s="16" t="s">
        <v>75</v>
      </c>
      <c r="J131" s="16"/>
      <c r="K131" s="16"/>
    </row>
    <row r="132" spans="1:11" ht="13.5" customHeight="1">
      <c r="I132" s="17"/>
      <c r="J132" s="17"/>
      <c r="K132" s="17"/>
    </row>
    <row r="133" spans="1:11" ht="13.5" customHeight="1">
      <c r="I133" s="102"/>
      <c r="J133" s="102"/>
      <c r="K133" s="102"/>
    </row>
    <row r="134" spans="1:11" ht="13.5" customHeight="1"/>
    <row r="135" spans="1:11" ht="13.5" customHeight="1"/>
    <row r="136" spans="1:11" ht="13.5" customHeight="1"/>
  </sheetData>
  <mergeCells count="3">
    <mergeCell ref="A1:K1"/>
    <mergeCell ref="A129:K129"/>
    <mergeCell ref="I133:K133"/>
  </mergeCells>
  <phoneticPr fontId="15" type="noConversion"/>
  <pageMargins left="0.45" right="0.36" top="0.75" bottom="0.75" header="0.3" footer="0.3"/>
  <pageSetup paperSize="9" scale="73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标价牌</vt:lpstr>
      <vt:lpstr>叠拼价目表</vt:lpstr>
      <vt:lpstr>商业价目表</vt:lpstr>
      <vt:lpstr>车位价目表</vt:lpstr>
      <vt:lpstr>车位价目表!Print_Area</vt:lpstr>
      <vt:lpstr>叠拼价目表!Print_Area</vt:lpstr>
      <vt:lpstr>商业价目表!Print_Area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2021-06-22T02:58:19Z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3080072E09FD4C0589313D1D5D1FD473</vt:lpwstr>
  </property>
</Properties>
</file>